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sobolewska\Desktop\Uchwały Rady 2020\17 listopad\"/>
    </mc:Choice>
  </mc:AlternateContent>
  <bookViews>
    <workbookView xWindow="0" yWindow="0" windowWidth="18675" windowHeight="12360"/>
  </bookViews>
  <sheets>
    <sheet name="Arkusz1" sheetId="1" r:id="rId1"/>
  </sheets>
  <definedNames>
    <definedName name="_xlnm.Print_Titles" localSheetId="0">Arkusz1!$10:$13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1" i="1" l="1"/>
  <c r="I51" i="1"/>
  <c r="H51" i="1"/>
  <c r="G51" i="1"/>
  <c r="F51" i="1"/>
  <c r="E51" i="1"/>
  <c r="G48" i="1" l="1"/>
  <c r="H48" i="1"/>
  <c r="I48" i="1"/>
  <c r="J48" i="1"/>
  <c r="F48" i="1"/>
  <c r="E50" i="1"/>
  <c r="F54" i="1" l="1"/>
  <c r="G54" i="1"/>
  <c r="H54" i="1"/>
  <c r="I54" i="1"/>
  <c r="J54" i="1"/>
  <c r="E56" i="1"/>
  <c r="E55" i="1" l="1"/>
  <c r="E54" i="1" s="1"/>
  <c r="F59" i="1" l="1"/>
  <c r="G59" i="1"/>
  <c r="H59" i="1"/>
  <c r="I59" i="1"/>
  <c r="J59" i="1"/>
  <c r="E61" i="1"/>
  <c r="E60" i="1" l="1"/>
  <c r="E59" i="1" s="1"/>
  <c r="E41" i="1" l="1"/>
  <c r="E40" i="1" s="1"/>
  <c r="J40" i="1"/>
  <c r="I40" i="1"/>
  <c r="H40" i="1"/>
  <c r="G40" i="1"/>
  <c r="F40" i="1"/>
  <c r="E45" i="1" l="1"/>
  <c r="E30" i="1" l="1"/>
  <c r="E34" i="1" l="1"/>
  <c r="E44" i="1" l="1"/>
  <c r="E46" i="1" l="1"/>
  <c r="F15" i="1"/>
  <c r="G15" i="1"/>
  <c r="H15" i="1"/>
  <c r="I15" i="1"/>
  <c r="J15" i="1"/>
  <c r="E35" i="1"/>
  <c r="E58" i="1" l="1"/>
  <c r="E57" i="1" s="1"/>
  <c r="J57" i="1"/>
  <c r="I57" i="1"/>
  <c r="H57" i="1"/>
  <c r="G57" i="1"/>
  <c r="F57" i="1"/>
  <c r="E49" i="1"/>
  <c r="E48" i="1" s="1"/>
  <c r="E32" i="1"/>
  <c r="F42" i="1" l="1"/>
  <c r="G42" i="1"/>
  <c r="H42" i="1"/>
  <c r="I42" i="1"/>
  <c r="J42" i="1"/>
  <c r="E47" i="1"/>
  <c r="E52" i="1" l="1"/>
  <c r="E28" i="1"/>
  <c r="E27" i="1"/>
  <c r="E43" i="1" l="1"/>
  <c r="E42" i="1" s="1"/>
  <c r="F38" i="1" l="1"/>
  <c r="G38" i="1"/>
  <c r="H38" i="1"/>
  <c r="I38" i="1"/>
  <c r="J38" i="1"/>
  <c r="E39" i="1"/>
  <c r="E38" i="1" s="1"/>
  <c r="J62" i="1" l="1"/>
  <c r="F62" i="1"/>
  <c r="G62" i="1"/>
  <c r="F36" i="1"/>
  <c r="G36" i="1"/>
  <c r="H36" i="1"/>
  <c r="H62" i="1" s="1"/>
  <c r="I36" i="1"/>
  <c r="I62" i="1" s="1"/>
  <c r="J36" i="1"/>
  <c r="E37" i="1"/>
  <c r="E36" i="1" s="1"/>
  <c r="E17" i="1"/>
  <c r="E18" i="1"/>
  <c r="E19" i="1"/>
  <c r="E20" i="1"/>
  <c r="E21" i="1"/>
  <c r="E22" i="1"/>
  <c r="E23" i="1"/>
  <c r="E24" i="1"/>
  <c r="E25" i="1"/>
  <c r="E26" i="1"/>
  <c r="E29" i="1"/>
  <c r="E31" i="1"/>
  <c r="E33" i="1"/>
  <c r="E16" i="1"/>
  <c r="E15" i="1" l="1"/>
  <c r="E62" i="1" s="1"/>
</calcChain>
</file>

<file path=xl/sharedStrings.xml><?xml version="1.0" encoding="utf-8"?>
<sst xmlns="http://schemas.openxmlformats.org/spreadsheetml/2006/main" count="142" uniqueCount="81">
  <si>
    <t>Lp.</t>
  </si>
  <si>
    <t>Rozdz.</t>
  </si>
  <si>
    <t>§</t>
  </si>
  <si>
    <t xml:space="preserve">Nazwa zadania inwestycyjnego
</t>
  </si>
  <si>
    <t>Planowane wydatki</t>
  </si>
  <si>
    <t>Jednostka organizacyjna realizująca program lub koordynująca wykonanie programu</t>
  </si>
  <si>
    <t>z tego źródła finansowania</t>
  </si>
  <si>
    <t>środki własne powiatu -  kredyt - pożyczka</t>
  </si>
  <si>
    <t>Fundusz Dróg Samorządowych</t>
  </si>
  <si>
    <t>pomoc finansowa z  innych jst</t>
  </si>
  <si>
    <t>WYDATKI MAJĄTKOWE W ROKU BUDŻETOWYM 2020</t>
  </si>
  <si>
    <t>rok budżetowy 2020 (kol. 6 - 10)</t>
  </si>
  <si>
    <t>Przebudowa drogi powiatowej nr 4408W ul. Daszyńskiego w Wyszkowie</t>
  </si>
  <si>
    <t>Przebudowa mostu w m. Nowa Pecyna</t>
  </si>
  <si>
    <t>Opracowanie dokumentacji projektowej budowy dróg powiatowych na terenie gminy Zabrodzie</t>
  </si>
  <si>
    <t>Przebudowa mostów w m. Nowa Pecyna i w m. Dudowizna - projekt</t>
  </si>
  <si>
    <t>Budowa chodników</t>
  </si>
  <si>
    <t>6050</t>
  </si>
  <si>
    <t>Starostwo Powiatowe</t>
  </si>
  <si>
    <t xml:space="preserve">Ogółem </t>
  </si>
  <si>
    <t>Przebudowa DP Nr 4406W poprzez budowę chodnika w m. Kamieńczyk</t>
  </si>
  <si>
    <t>Wykup gruntów</t>
  </si>
  <si>
    <t>Dokumentacja projektowa budowy DP Nr 4410W w m. Somianka - Parcele</t>
  </si>
  <si>
    <t>Dział 600</t>
  </si>
  <si>
    <t>6060</t>
  </si>
  <si>
    <t>Dział 700</t>
  </si>
  <si>
    <t>6639</t>
  </si>
  <si>
    <t>Regionalne partnerstwo samorządów Mazowsza dla aktywizacji społeczeństwa informacyjnego w zakresie e-administracji i geoinformacji"</t>
  </si>
  <si>
    <t>Dział 710</t>
  </si>
  <si>
    <t xml:space="preserve">WYDATKI MAJĄTKOWE W ROKU BUDŻETOWYM 2020 </t>
  </si>
  <si>
    <t>Dział 750</t>
  </si>
  <si>
    <t>Adaptacja części budynku oświaty na budynek usług towarzyszących - administracji</t>
  </si>
  <si>
    <t>6220</t>
  </si>
  <si>
    <t xml:space="preserve">Dotacja dla SPZZOZ w Wyszkowie na finansowanie lub dofinansowanie kosztów realizacji inwestycji i zakupów  inwestycyjnych </t>
  </si>
  <si>
    <t>Dział 851</t>
  </si>
  <si>
    <t xml:space="preserve">Dokumentacja projektowa budowy DP nr 4403W na odcinku Brańszczyk (od skrzyżowania z ul. Jana Pawła II) – Niemiry- Knurowiec </t>
  </si>
  <si>
    <t xml:space="preserve">Dokumentacja projektowa budowy DP nr 4408W na odcinku Długosiodło - Przetycz Włościańska </t>
  </si>
  <si>
    <t>Dokumentacja projektowa budowy DP nr 4408W w m. Porządzie</t>
  </si>
  <si>
    <t>Dokumentacja projektowa budowy DP nr 4407W na odcinku Porządzie –Rząśnik – granica Powiatu</t>
  </si>
  <si>
    <t>3</t>
  </si>
  <si>
    <t>Wykup nieruchomości</t>
  </si>
  <si>
    <t xml:space="preserve">Budowa drogi powiatowej Nr 4419W - Ślubów </t>
  </si>
  <si>
    <t>Budowa drogi powiatowej Nr 4415W Leszczydół Stary - Leszczydół Działki  - projekt</t>
  </si>
  <si>
    <t>6619</t>
  </si>
  <si>
    <t>Termomodernizacja budynków użyteczności publicznej Gminy Wyszków -  dotacja dla gminy Wyszków</t>
  </si>
  <si>
    <t>Załącznik Nr  3</t>
  </si>
  <si>
    <t>Poprawa bezpieczeństwa dla uczestników ruchu drogowego dzięki zwiększeniu widoczności przechodniów na 3 przejściach dla pieszych przy ul. Świętojańskiej w Wyszkowie, w powiecie wyszkowskim</t>
  </si>
  <si>
    <t>Dział 801</t>
  </si>
  <si>
    <t>Rozbudowa systemu alarmowego i monitoringu w I Liceum Ogólnokształcącym w Wyszkowie</t>
  </si>
  <si>
    <t>I Liceum Ogólnokształcące w Wyszkowie</t>
  </si>
  <si>
    <t>Dział 854</t>
  </si>
  <si>
    <t>Instalacja systemu alarmowego w Specjalnym Ośrodku Szkolno - Wychowawczym w Wyszkowie</t>
  </si>
  <si>
    <t>SOSW w Wyszkowie</t>
  </si>
  <si>
    <t>6610</t>
  </si>
  <si>
    <t>Budowa chodnika w miejscowości Rząśnik ul. Lubielska - Etap II - dotacja dla Gminy Rząsnik</t>
  </si>
  <si>
    <t>Zakupy inwestycyjne</t>
  </si>
  <si>
    <t>Zagospodarowanie terenu przy budynku Wydziału Komunikacji</t>
  </si>
  <si>
    <t>Rady Powiatu w Wyszkowie</t>
  </si>
  <si>
    <t>Dostawa i montaż 2 kpl. radarowych wyświetlaczy prędkości rzeczywistej o zasileniu solarnym na DP nr 4414W w m. Rybno/Rybienko Stare</t>
  </si>
  <si>
    <t>Modernizacja odcinka drogi powiatowej nr 4326W w miejscowości Obrąb</t>
  </si>
  <si>
    <t>Dostosowanie budynku Starostwa Powiatowego do przepisów przeciwpożarowych</t>
  </si>
  <si>
    <t>Dział 754</t>
  </si>
  <si>
    <t>Zakup bieżni do siłowni w Komendzie Powiatowej Państwowej Straży Pożarnej w Wyszkowie</t>
  </si>
  <si>
    <t>KPPSP w Wyszkowie</t>
  </si>
  <si>
    <t>dotacje i środki  z budżetu państwa</t>
  </si>
  <si>
    <t>dotacje z państwowych funduszy celowych</t>
  </si>
  <si>
    <t>Dział 926</t>
  </si>
  <si>
    <t xml:space="preserve">Budowa drogi powiatowej Nr 4414W na odcinku Wyszków – Rybno – Kręgi – Somianka - Etap V  - Poprawa bezpieczeństwa komunikacyjnego </t>
  </si>
  <si>
    <t>Opracowanie dokumentacji projektowej budowy drogi powiatowej Nr 4418W na odcinku Rybno – Gulczewo</t>
  </si>
  <si>
    <t>Zagospodarowanie terenu przy Domu Pomocy Społecznej w Brańszczyku poprzez budowę ogólnodostepnej infrastruktury turystycznej,  rekreacyjnej i kulturalnej ( koncepcja i projekt budowlano - wykonawczy wraz z uzgodnieniami)</t>
  </si>
  <si>
    <t>Dział 852</t>
  </si>
  <si>
    <t>Przebudowa budynku mieszkalnego internatu na budynek administracyjny w Domu Pomocy Społecznej w Brańszczyku</t>
  </si>
  <si>
    <t>DPS w Brańszczyku</t>
  </si>
  <si>
    <t>Przebudowa lewego skrzydła budynku głównego Domu Pomocy Społecznej w Brańszczyku</t>
  </si>
  <si>
    <t>Budowa hali sportowej przy Centrum Edukacji Zawodowej i Ustawicznej  "Kopernik" w Wyszkowie</t>
  </si>
  <si>
    <t>Ogrodzenie wewnętrzne w CEZiU "Kopernik" w Wyszkowie</t>
  </si>
  <si>
    <t>CEZiU "Kopernik" w Wyszkowie</t>
  </si>
  <si>
    <t>Dotacja dla SPZZOZ w Wyszkowie na dofinansowanie zadania pn."Zakup 2 ambulansówdo transportu medycznego "</t>
  </si>
  <si>
    <t>SPZZOZ Wyszków</t>
  </si>
  <si>
    <t xml:space="preserve">do Uchwały Nr XXV/171/2020   </t>
  </si>
  <si>
    <t>z dnia 17 listopada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</si>
</sst>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color theme="1"/>
      <name val="Arial"/>
      <family val="2"/>
      <charset val="238"/>
    </font>
    <font>
      <sz val="8.5"/>
      <name val="Arial"/>
      <family val="2"/>
      <charset val="238"/>
    </font>
    <font>
      <sz val="8.5"/>
      <color indexed="8"/>
      <name val="Arial"/>
      <family val="2"/>
      <charset val="238"/>
    </font>
    <font>
      <b/>
      <sz val="8.5"/>
      <color indexed="8"/>
      <name val="Arial"/>
      <family val="2"/>
      <charset val="238"/>
    </font>
    <font>
      <b/>
      <sz val="8.5"/>
      <name val="Arial"/>
      <family val="2"/>
      <charset val="238"/>
    </font>
    <font>
      <sz val="8"/>
      <name val="Calibri"/>
      <family val="2"/>
      <charset val="238"/>
      <scheme val="minor"/>
    </font>
    <font>
      <sz val="8.5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43" fontId="3" fillId="2" borderId="0" xfId="1" applyFont="1" applyFill="1" applyAlignment="1">
      <alignment vertical="center"/>
    </xf>
    <xf numFmtId="0" fontId="2" fillId="0" borderId="0" xfId="0" applyFont="1"/>
    <xf numFmtId="0" fontId="5" fillId="2" borderId="0" xfId="0" applyNumberFormat="1" applyFont="1" applyFill="1" applyBorder="1" applyAlignment="1" applyProtection="1">
      <protection locked="0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3" fontId="6" fillId="2" borderId="0" xfId="1" applyFont="1" applyFill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43" fontId="6" fillId="2" borderId="3" xfId="1" applyNumberFormat="1" applyFont="1" applyFill="1" applyBorder="1" applyAlignment="1">
      <alignment horizontal="center" vertical="center" wrapText="1"/>
    </xf>
    <xf numFmtId="43" fontId="3" fillId="2" borderId="3" xfId="1" applyNumberFormat="1" applyFont="1" applyFill="1" applyBorder="1" applyAlignment="1">
      <alignment horizontal="center" vertical="center" wrapText="1"/>
    </xf>
    <xf numFmtId="43" fontId="3" fillId="2" borderId="9" xfId="1" applyNumberFormat="1" applyFont="1" applyFill="1" applyBorder="1" applyAlignment="1">
      <alignment vertical="center" wrapText="1"/>
    </xf>
    <xf numFmtId="43" fontId="3" fillId="2" borderId="9" xfId="1" applyNumberFormat="1" applyFont="1" applyFill="1" applyBorder="1" applyAlignment="1">
      <alignment horizontal="center" vertical="center" wrapText="1"/>
    </xf>
    <xf numFmtId="43" fontId="3" fillId="2" borderId="2" xfId="1" applyNumberFormat="1" applyFont="1" applyFill="1" applyBorder="1" applyAlignment="1">
      <alignment horizontal="center" vertical="center" wrapText="1"/>
    </xf>
    <xf numFmtId="43" fontId="3" fillId="2" borderId="10" xfId="1" applyNumberFormat="1" applyFont="1" applyFill="1" applyBorder="1" applyAlignment="1">
      <alignment vertical="center" wrapText="1"/>
    </xf>
    <xf numFmtId="43" fontId="8" fillId="2" borderId="10" xfId="1" applyNumberFormat="1" applyFont="1" applyFill="1" applyBorder="1" applyAlignment="1">
      <alignment vertical="center" wrapText="1"/>
    </xf>
    <xf numFmtId="43" fontId="3" fillId="2" borderId="10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43" fontId="6" fillId="2" borderId="2" xfId="1" applyNumberFormat="1" applyFont="1" applyFill="1" applyBorder="1" applyAlignment="1">
      <alignment horizontal="center" vertical="center" wrapText="1"/>
    </xf>
    <xf numFmtId="43" fontId="3" fillId="2" borderId="10" xfId="1" applyFont="1" applyFill="1" applyBorder="1" applyAlignment="1">
      <alignment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left"/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164" fontId="3" fillId="2" borderId="10" xfId="1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left"/>
      <protection locked="0"/>
    </xf>
    <xf numFmtId="43" fontId="3" fillId="2" borderId="3" xfId="1" applyFont="1" applyFill="1" applyBorder="1" applyAlignment="1">
      <alignment horizontal="center" vertical="center" wrapText="1"/>
    </xf>
    <xf numFmtId="43" fontId="3" fillId="2" borderId="7" xfId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164" fontId="3" fillId="2" borderId="7" xfId="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43" fontId="6" fillId="2" borderId="3" xfId="1" applyNumberFormat="1" applyFont="1" applyFill="1" applyBorder="1" applyAlignment="1">
      <alignment horizontal="center" vertical="center"/>
    </xf>
    <xf numFmtId="43" fontId="6" fillId="2" borderId="7" xfId="1" applyNumberFormat="1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workbookViewId="0">
      <selection activeCell="A5" sqref="A5:K5"/>
    </sheetView>
  </sheetViews>
  <sheetFormatPr defaultRowHeight="11.25" x14ac:dyDescent="0.2"/>
  <cols>
    <col min="1" max="1" width="3.7109375" style="5" customWidth="1"/>
    <col min="2" max="2" width="6" style="5" customWidth="1"/>
    <col min="3" max="3" width="5.7109375" style="5" customWidth="1"/>
    <col min="4" max="4" width="24.28515625" style="5" customWidth="1"/>
    <col min="5" max="5" width="13.85546875" style="5" customWidth="1"/>
    <col min="6" max="6" width="13.140625" style="5" customWidth="1"/>
    <col min="7" max="7" width="12.5703125" style="5" customWidth="1"/>
    <col min="8" max="8" width="12.7109375" style="5" customWidth="1"/>
    <col min="9" max="9" width="13.42578125" style="5" customWidth="1"/>
    <col min="10" max="10" width="12" style="5" customWidth="1"/>
    <col min="11" max="11" width="13.140625" style="5" customWidth="1"/>
    <col min="12" max="16384" width="9.140625" style="5"/>
  </cols>
  <sheetData>
    <row r="1" spans="1:11" x14ac:dyDescent="0.2">
      <c r="H1" s="57" t="s">
        <v>45</v>
      </c>
      <c r="I1" s="57"/>
      <c r="J1" s="57"/>
      <c r="K1" s="56"/>
    </row>
    <row r="2" spans="1:11" ht="12" customHeight="1" x14ac:dyDescent="0.2">
      <c r="H2" s="79" t="s">
        <v>79</v>
      </c>
      <c r="I2" s="79"/>
      <c r="J2" s="79"/>
      <c r="K2" s="79"/>
    </row>
    <row r="3" spans="1:11" ht="14.25" customHeight="1" x14ac:dyDescent="0.2">
      <c r="H3" s="79" t="s">
        <v>57</v>
      </c>
      <c r="I3" s="79"/>
      <c r="J3" s="79"/>
      <c r="K3" s="79"/>
    </row>
    <row r="4" spans="1:11" ht="12" customHeight="1" x14ac:dyDescent="0.2">
      <c r="A4" s="1"/>
      <c r="B4" s="1"/>
      <c r="C4" s="2"/>
      <c r="D4" s="3"/>
      <c r="E4" s="4"/>
      <c r="F4" s="4"/>
      <c r="G4" s="4"/>
      <c r="H4" s="79" t="s">
        <v>80</v>
      </c>
      <c r="I4" s="79"/>
      <c r="J4" s="79"/>
      <c r="K4" s="79"/>
    </row>
    <row r="5" spans="1:11" ht="26.25" customHeight="1" x14ac:dyDescent="0.2">
      <c r="A5" s="84" t="s">
        <v>29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x14ac:dyDescent="0.2">
      <c r="A6" s="1"/>
      <c r="B6" s="1"/>
      <c r="C6" s="2"/>
      <c r="D6" s="3"/>
      <c r="E6" s="4"/>
      <c r="F6" s="4"/>
      <c r="G6" s="4"/>
      <c r="H6" s="79"/>
      <c r="I6" s="79"/>
      <c r="J6" s="79"/>
      <c r="K6" s="79"/>
    </row>
    <row r="7" spans="1:11" ht="1.5" customHeight="1" x14ac:dyDescent="0.2">
      <c r="A7" s="6"/>
      <c r="B7" s="6"/>
      <c r="C7" s="6"/>
      <c r="D7" s="6"/>
      <c r="E7" s="6"/>
      <c r="F7" s="6"/>
      <c r="G7" s="6"/>
      <c r="H7" s="79"/>
      <c r="I7" s="79"/>
      <c r="J7" s="79"/>
      <c r="K7" s="79"/>
    </row>
    <row r="8" spans="1:11" hidden="1" x14ac:dyDescent="0.2">
      <c r="A8" s="96" t="s">
        <v>10</v>
      </c>
      <c r="B8" s="96"/>
      <c r="C8" s="96"/>
      <c r="D8" s="96"/>
      <c r="E8" s="96"/>
      <c r="F8" s="96"/>
      <c r="G8" s="96"/>
      <c r="H8" s="96"/>
      <c r="I8" s="96"/>
      <c r="J8" s="96"/>
      <c r="K8" s="96"/>
    </row>
    <row r="9" spans="1:11" hidden="1" x14ac:dyDescent="0.2">
      <c r="A9" s="7"/>
      <c r="B9" s="7"/>
      <c r="C9" s="8"/>
      <c r="D9" s="7"/>
      <c r="E9" s="9"/>
      <c r="F9" s="9"/>
      <c r="G9" s="9"/>
      <c r="H9" s="9"/>
      <c r="I9" s="9"/>
      <c r="J9" s="9"/>
      <c r="K9" s="9"/>
    </row>
    <row r="10" spans="1:11" x14ac:dyDescent="0.2">
      <c r="A10" s="97" t="s">
        <v>0</v>
      </c>
      <c r="B10" s="97" t="s">
        <v>1</v>
      </c>
      <c r="C10" s="98" t="s">
        <v>2</v>
      </c>
      <c r="D10" s="101" t="s">
        <v>3</v>
      </c>
      <c r="E10" s="88" t="s">
        <v>4</v>
      </c>
      <c r="F10" s="89"/>
      <c r="G10" s="89"/>
      <c r="H10" s="89"/>
      <c r="I10" s="89"/>
      <c r="J10" s="89"/>
      <c r="K10" s="102" t="s">
        <v>5</v>
      </c>
    </row>
    <row r="11" spans="1:11" x14ac:dyDescent="0.2">
      <c r="A11" s="97"/>
      <c r="B11" s="97"/>
      <c r="C11" s="99"/>
      <c r="D11" s="101"/>
      <c r="E11" s="87" t="s">
        <v>11</v>
      </c>
      <c r="F11" s="88" t="s">
        <v>6</v>
      </c>
      <c r="G11" s="89"/>
      <c r="H11" s="89"/>
      <c r="I11" s="89"/>
      <c r="J11" s="89"/>
      <c r="K11" s="103"/>
    </row>
    <row r="12" spans="1:11" ht="15" customHeight="1" x14ac:dyDescent="0.2">
      <c r="A12" s="97"/>
      <c r="B12" s="97"/>
      <c r="C12" s="99"/>
      <c r="D12" s="101"/>
      <c r="E12" s="87"/>
      <c r="F12" s="80" t="s">
        <v>7</v>
      </c>
      <c r="G12" s="80" t="s">
        <v>9</v>
      </c>
      <c r="H12" s="80" t="s">
        <v>64</v>
      </c>
      <c r="I12" s="80" t="s">
        <v>8</v>
      </c>
      <c r="J12" s="80" t="s">
        <v>65</v>
      </c>
      <c r="K12" s="103"/>
    </row>
    <row r="13" spans="1:11" ht="51.75" customHeight="1" x14ac:dyDescent="0.2">
      <c r="A13" s="97"/>
      <c r="B13" s="97"/>
      <c r="C13" s="100"/>
      <c r="D13" s="101"/>
      <c r="E13" s="87"/>
      <c r="F13" s="81"/>
      <c r="G13" s="81"/>
      <c r="H13" s="81"/>
      <c r="I13" s="81"/>
      <c r="J13" s="81"/>
      <c r="K13" s="104"/>
    </row>
    <row r="14" spans="1:11" ht="17.25" customHeight="1" x14ac:dyDescent="0.2">
      <c r="A14" s="42">
        <v>1</v>
      </c>
      <c r="B14" s="42">
        <v>2</v>
      </c>
      <c r="C14" s="40" t="s">
        <v>39</v>
      </c>
      <c r="D14" s="41">
        <v>4</v>
      </c>
      <c r="E14" s="44">
        <v>5</v>
      </c>
      <c r="F14" s="45">
        <v>6</v>
      </c>
      <c r="G14" s="45">
        <v>7</v>
      </c>
      <c r="H14" s="45">
        <v>8</v>
      </c>
      <c r="I14" s="45">
        <v>9</v>
      </c>
      <c r="J14" s="45">
        <v>10</v>
      </c>
      <c r="K14" s="43">
        <v>11</v>
      </c>
    </row>
    <row r="15" spans="1:11" ht="18.75" customHeight="1" x14ac:dyDescent="0.2">
      <c r="A15" s="20"/>
      <c r="B15" s="20"/>
      <c r="C15" s="20"/>
      <c r="D15" s="10" t="s">
        <v>23</v>
      </c>
      <c r="E15" s="26">
        <f>SUM(E16:E35)</f>
        <v>4029394</v>
      </c>
      <c r="F15" s="26">
        <f t="shared" ref="F15:J15" si="0">SUM(F16:F35)</f>
        <v>1499498</v>
      </c>
      <c r="G15" s="26">
        <f t="shared" si="0"/>
        <v>840132</v>
      </c>
      <c r="H15" s="26">
        <f t="shared" si="0"/>
        <v>328958</v>
      </c>
      <c r="I15" s="26">
        <f t="shared" si="0"/>
        <v>1360806</v>
      </c>
      <c r="J15" s="26">
        <f t="shared" si="0"/>
        <v>0</v>
      </c>
      <c r="K15" s="11"/>
    </row>
    <row r="16" spans="1:11" ht="34.5" customHeight="1" x14ac:dyDescent="0.2">
      <c r="A16" s="18">
        <v>1</v>
      </c>
      <c r="B16" s="18">
        <v>60014</v>
      </c>
      <c r="C16" s="19" t="s">
        <v>17</v>
      </c>
      <c r="D16" s="16" t="s">
        <v>12</v>
      </c>
      <c r="E16" s="27">
        <f>SUM(F16:J16)</f>
        <v>132840</v>
      </c>
      <c r="F16" s="27">
        <v>132840</v>
      </c>
      <c r="G16" s="26"/>
      <c r="H16" s="26"/>
      <c r="I16" s="26"/>
      <c r="J16" s="26"/>
      <c r="K16" s="46" t="s">
        <v>18</v>
      </c>
    </row>
    <row r="17" spans="1:11" ht="42" customHeight="1" x14ac:dyDescent="0.2">
      <c r="A17" s="15">
        <v>2</v>
      </c>
      <c r="B17" s="18">
        <v>60014</v>
      </c>
      <c r="C17" s="14" t="s">
        <v>17</v>
      </c>
      <c r="D17" s="12" t="s">
        <v>68</v>
      </c>
      <c r="E17" s="27">
        <f t="shared" ref="E17:E34" si="1">SUM(F17:J17)</f>
        <v>150000</v>
      </c>
      <c r="F17" s="27">
        <v>150000</v>
      </c>
      <c r="G17" s="27"/>
      <c r="H17" s="28"/>
      <c r="I17" s="28"/>
      <c r="J17" s="28"/>
      <c r="K17" s="46" t="s">
        <v>18</v>
      </c>
    </row>
    <row r="18" spans="1:11" ht="54" customHeight="1" x14ac:dyDescent="0.2">
      <c r="A18" s="18">
        <v>3</v>
      </c>
      <c r="B18" s="18">
        <v>60014</v>
      </c>
      <c r="C18" s="14" t="s">
        <v>17</v>
      </c>
      <c r="D18" s="12" t="s">
        <v>35</v>
      </c>
      <c r="E18" s="27">
        <f t="shared" si="1"/>
        <v>20000</v>
      </c>
      <c r="F18" s="27">
        <v>20000</v>
      </c>
      <c r="G18" s="27"/>
      <c r="H18" s="28"/>
      <c r="I18" s="28"/>
      <c r="J18" s="28"/>
      <c r="K18" s="46" t="s">
        <v>18</v>
      </c>
    </row>
    <row r="19" spans="1:11" ht="34.5" customHeight="1" x14ac:dyDescent="0.2">
      <c r="A19" s="15">
        <v>4</v>
      </c>
      <c r="B19" s="18">
        <v>60014</v>
      </c>
      <c r="C19" s="19" t="s">
        <v>17</v>
      </c>
      <c r="D19" s="13" t="s">
        <v>15</v>
      </c>
      <c r="E19" s="27">
        <f t="shared" si="1"/>
        <v>71094</v>
      </c>
      <c r="F19" s="30">
        <v>71094</v>
      </c>
      <c r="G19" s="30"/>
      <c r="H19" s="31"/>
      <c r="I19" s="31"/>
      <c r="J19" s="31"/>
      <c r="K19" s="46" t="s">
        <v>18</v>
      </c>
    </row>
    <row r="20" spans="1:11" ht="45" customHeight="1" x14ac:dyDescent="0.2">
      <c r="A20" s="23">
        <v>5</v>
      </c>
      <c r="B20" s="34">
        <v>60014</v>
      </c>
      <c r="C20" s="24" t="s">
        <v>17</v>
      </c>
      <c r="D20" s="13" t="s">
        <v>36</v>
      </c>
      <c r="E20" s="30">
        <f t="shared" si="1"/>
        <v>15000</v>
      </c>
      <c r="F20" s="30">
        <v>15000</v>
      </c>
      <c r="G20" s="30"/>
      <c r="H20" s="31"/>
      <c r="I20" s="31"/>
      <c r="J20" s="31"/>
      <c r="K20" s="47" t="s">
        <v>18</v>
      </c>
    </row>
    <row r="21" spans="1:11" ht="24.75" customHeight="1" x14ac:dyDescent="0.2">
      <c r="A21" s="34">
        <v>6</v>
      </c>
      <c r="B21" s="34">
        <v>60014</v>
      </c>
      <c r="C21" s="35" t="s">
        <v>17</v>
      </c>
      <c r="D21" s="13" t="s">
        <v>13</v>
      </c>
      <c r="E21" s="30">
        <f t="shared" si="1"/>
        <v>614450</v>
      </c>
      <c r="F21" s="30">
        <v>192746</v>
      </c>
      <c r="G21" s="30">
        <v>192746</v>
      </c>
      <c r="H21" s="31">
        <v>228958</v>
      </c>
      <c r="I21" s="31"/>
      <c r="J21" s="32"/>
      <c r="K21" s="47" t="s">
        <v>18</v>
      </c>
    </row>
    <row r="22" spans="1:11" ht="32.25" customHeight="1" x14ac:dyDescent="0.2">
      <c r="A22" s="65">
        <v>7</v>
      </c>
      <c r="B22" s="64">
        <v>60014</v>
      </c>
      <c r="C22" s="24" t="s">
        <v>17</v>
      </c>
      <c r="D22" s="13" t="s">
        <v>37</v>
      </c>
      <c r="E22" s="30">
        <f t="shared" si="1"/>
        <v>70000</v>
      </c>
      <c r="F22" s="30">
        <v>70000</v>
      </c>
      <c r="G22" s="30"/>
      <c r="H22" s="31"/>
      <c r="I22" s="31"/>
      <c r="J22" s="31"/>
      <c r="K22" s="47" t="s">
        <v>18</v>
      </c>
    </row>
    <row r="23" spans="1:11" ht="42" customHeight="1" x14ac:dyDescent="0.2">
      <c r="A23" s="65">
        <v>8</v>
      </c>
      <c r="B23" s="64">
        <v>60014</v>
      </c>
      <c r="C23" s="35" t="s">
        <v>17</v>
      </c>
      <c r="D23" s="13" t="s">
        <v>38</v>
      </c>
      <c r="E23" s="30">
        <f t="shared" si="1"/>
        <v>25000</v>
      </c>
      <c r="F23" s="30">
        <v>25000</v>
      </c>
      <c r="G23" s="30"/>
      <c r="H23" s="31"/>
      <c r="I23" s="31"/>
      <c r="J23" s="31"/>
      <c r="K23" s="65" t="s">
        <v>18</v>
      </c>
    </row>
    <row r="24" spans="1:11" ht="54" customHeight="1" x14ac:dyDescent="0.2">
      <c r="A24" s="51">
        <v>9</v>
      </c>
      <c r="B24" s="51">
        <v>60014</v>
      </c>
      <c r="C24" s="24" t="s">
        <v>17</v>
      </c>
      <c r="D24" s="13" t="s">
        <v>67</v>
      </c>
      <c r="E24" s="30">
        <f t="shared" si="1"/>
        <v>2181278</v>
      </c>
      <c r="F24" s="30">
        <v>410236</v>
      </c>
      <c r="G24" s="30">
        <v>410236</v>
      </c>
      <c r="H24" s="31"/>
      <c r="I24" s="31">
        <v>1360806</v>
      </c>
      <c r="J24" s="31"/>
      <c r="K24" s="53" t="s">
        <v>18</v>
      </c>
    </row>
    <row r="25" spans="1:11" ht="44.25" customHeight="1" x14ac:dyDescent="0.2">
      <c r="A25" s="15">
        <v>10</v>
      </c>
      <c r="B25" s="18">
        <v>60014</v>
      </c>
      <c r="C25" s="19" t="s">
        <v>17</v>
      </c>
      <c r="D25" s="13" t="s">
        <v>14</v>
      </c>
      <c r="E25" s="27">
        <f t="shared" si="1"/>
        <v>50000</v>
      </c>
      <c r="F25" s="30">
        <v>50000</v>
      </c>
      <c r="G25" s="30"/>
      <c r="H25" s="31"/>
      <c r="I25" s="31"/>
      <c r="J25" s="31"/>
      <c r="K25" s="46" t="s">
        <v>18</v>
      </c>
    </row>
    <row r="26" spans="1:11" ht="33.75" customHeight="1" x14ac:dyDescent="0.2">
      <c r="A26" s="15">
        <v>11</v>
      </c>
      <c r="B26" s="18">
        <v>60014</v>
      </c>
      <c r="C26" s="14" t="s">
        <v>17</v>
      </c>
      <c r="D26" s="13" t="s">
        <v>22</v>
      </c>
      <c r="E26" s="27">
        <f t="shared" si="1"/>
        <v>90000</v>
      </c>
      <c r="F26" s="30">
        <v>90000</v>
      </c>
      <c r="G26" s="30"/>
      <c r="H26" s="31"/>
      <c r="I26" s="31"/>
      <c r="J26" s="33"/>
      <c r="K26" s="46" t="s">
        <v>18</v>
      </c>
    </row>
    <row r="27" spans="1:11" ht="24" customHeight="1" x14ac:dyDescent="0.2">
      <c r="A27" s="15">
        <v>12</v>
      </c>
      <c r="B27" s="18">
        <v>60014</v>
      </c>
      <c r="C27" s="14" t="s">
        <v>17</v>
      </c>
      <c r="D27" s="13" t="s">
        <v>41</v>
      </c>
      <c r="E27" s="27">
        <f t="shared" si="1"/>
        <v>16593</v>
      </c>
      <c r="F27" s="27">
        <v>16593</v>
      </c>
      <c r="G27" s="27"/>
      <c r="H27" s="28"/>
      <c r="I27" s="28"/>
      <c r="J27" s="29"/>
      <c r="K27" s="46" t="s">
        <v>18</v>
      </c>
    </row>
    <row r="28" spans="1:11" ht="33.75" customHeight="1" x14ac:dyDescent="0.2">
      <c r="A28" s="15">
        <v>13</v>
      </c>
      <c r="B28" s="18">
        <v>60014</v>
      </c>
      <c r="C28" s="14" t="s">
        <v>17</v>
      </c>
      <c r="D28" s="13" t="s">
        <v>42</v>
      </c>
      <c r="E28" s="27">
        <f t="shared" si="1"/>
        <v>35547</v>
      </c>
      <c r="F28" s="27">
        <v>35547</v>
      </c>
      <c r="G28" s="27"/>
      <c r="H28" s="28"/>
      <c r="I28" s="28"/>
      <c r="J28" s="29"/>
      <c r="K28" s="46" t="s">
        <v>18</v>
      </c>
    </row>
    <row r="29" spans="1:11" ht="34.5" customHeight="1" x14ac:dyDescent="0.2">
      <c r="A29" s="15">
        <v>14</v>
      </c>
      <c r="B29" s="18">
        <v>60014</v>
      </c>
      <c r="C29" s="19" t="s">
        <v>17</v>
      </c>
      <c r="D29" s="13" t="s">
        <v>20</v>
      </c>
      <c r="E29" s="27">
        <f t="shared" si="1"/>
        <v>5000</v>
      </c>
      <c r="F29" s="27">
        <v>5000</v>
      </c>
      <c r="G29" s="27"/>
      <c r="H29" s="28"/>
      <c r="I29" s="28"/>
      <c r="J29" s="29"/>
      <c r="K29" s="46" t="s">
        <v>18</v>
      </c>
    </row>
    <row r="30" spans="1:11" ht="34.5" customHeight="1" x14ac:dyDescent="0.2">
      <c r="A30" s="63">
        <v>15</v>
      </c>
      <c r="B30" s="18">
        <v>60014</v>
      </c>
      <c r="C30" s="62" t="s">
        <v>17</v>
      </c>
      <c r="D30" s="13" t="s">
        <v>59</v>
      </c>
      <c r="E30" s="27">
        <f t="shared" si="1"/>
        <v>304300</v>
      </c>
      <c r="F30" s="27">
        <v>102150</v>
      </c>
      <c r="G30" s="27">
        <v>202150</v>
      </c>
      <c r="H30" s="28"/>
      <c r="I30" s="28"/>
      <c r="J30" s="29"/>
      <c r="K30" s="46" t="s">
        <v>18</v>
      </c>
    </row>
    <row r="31" spans="1:11" ht="20.25" customHeight="1" x14ac:dyDescent="0.2">
      <c r="A31" s="65">
        <v>16</v>
      </c>
      <c r="B31" s="64">
        <v>60014</v>
      </c>
      <c r="C31" s="35" t="s">
        <v>17</v>
      </c>
      <c r="D31" s="17" t="s">
        <v>16</v>
      </c>
      <c r="E31" s="30">
        <f t="shared" si="1"/>
        <v>27000</v>
      </c>
      <c r="F31" s="30">
        <v>27000</v>
      </c>
      <c r="G31" s="30"/>
      <c r="H31" s="31"/>
      <c r="I31" s="31"/>
      <c r="J31" s="31"/>
      <c r="K31" s="47" t="s">
        <v>18</v>
      </c>
    </row>
    <row r="32" spans="1:11" ht="76.5" customHeight="1" x14ac:dyDescent="0.2">
      <c r="A32" s="65">
        <v>17</v>
      </c>
      <c r="B32" s="64">
        <v>60014</v>
      </c>
      <c r="C32" s="35" t="s">
        <v>17</v>
      </c>
      <c r="D32" s="17" t="s">
        <v>46</v>
      </c>
      <c r="E32" s="30">
        <f t="shared" ref="E32" si="2">SUM(F32:J32)</f>
        <v>118865</v>
      </c>
      <c r="F32" s="30">
        <v>18865</v>
      </c>
      <c r="G32" s="30"/>
      <c r="H32" s="31">
        <v>100000</v>
      </c>
      <c r="I32" s="31"/>
      <c r="J32" s="31"/>
      <c r="K32" s="47" t="s">
        <v>18</v>
      </c>
    </row>
    <row r="33" spans="1:11" ht="18.75" customHeight="1" x14ac:dyDescent="0.2">
      <c r="A33" s="59">
        <v>18</v>
      </c>
      <c r="B33" s="58">
        <v>60014</v>
      </c>
      <c r="C33" s="35" t="s">
        <v>24</v>
      </c>
      <c r="D33" s="17" t="s">
        <v>21</v>
      </c>
      <c r="E33" s="30">
        <f t="shared" si="1"/>
        <v>43927</v>
      </c>
      <c r="F33" s="30">
        <v>43927</v>
      </c>
      <c r="G33" s="30"/>
      <c r="H33" s="31"/>
      <c r="I33" s="31"/>
      <c r="J33" s="31"/>
      <c r="K33" s="47" t="s">
        <v>18</v>
      </c>
    </row>
    <row r="34" spans="1:11" ht="63" customHeight="1" x14ac:dyDescent="0.2">
      <c r="A34" s="36">
        <v>19</v>
      </c>
      <c r="B34" s="60">
        <v>60014</v>
      </c>
      <c r="C34" s="35" t="s">
        <v>24</v>
      </c>
      <c r="D34" s="17" t="s">
        <v>58</v>
      </c>
      <c r="E34" s="30">
        <f t="shared" si="1"/>
        <v>35500</v>
      </c>
      <c r="F34" s="30">
        <v>500</v>
      </c>
      <c r="G34" s="30">
        <v>35000</v>
      </c>
      <c r="H34" s="31"/>
      <c r="I34" s="31"/>
      <c r="J34" s="31"/>
      <c r="K34" s="47" t="s">
        <v>18</v>
      </c>
    </row>
    <row r="35" spans="1:11" ht="44.25" customHeight="1" x14ac:dyDescent="0.2">
      <c r="A35" s="36">
        <v>20</v>
      </c>
      <c r="B35" s="58">
        <v>60014</v>
      </c>
      <c r="C35" s="35" t="s">
        <v>53</v>
      </c>
      <c r="D35" s="17" t="s">
        <v>54</v>
      </c>
      <c r="E35" s="30">
        <f t="shared" ref="E35" si="3">SUM(F35:J35)</f>
        <v>23000</v>
      </c>
      <c r="F35" s="30">
        <v>23000</v>
      </c>
      <c r="G35" s="30"/>
      <c r="H35" s="31"/>
      <c r="I35" s="31"/>
      <c r="J35" s="31"/>
      <c r="K35" s="47" t="s">
        <v>18</v>
      </c>
    </row>
    <row r="36" spans="1:11" ht="19.5" customHeight="1" x14ac:dyDescent="0.2">
      <c r="A36" s="54"/>
      <c r="B36" s="22"/>
      <c r="C36" s="22"/>
      <c r="D36" s="22" t="s">
        <v>25</v>
      </c>
      <c r="E36" s="37">
        <f>SUM(E37)</f>
        <v>5000</v>
      </c>
      <c r="F36" s="37">
        <f t="shared" ref="F36:J36" si="4">SUM(F37)</f>
        <v>5000</v>
      </c>
      <c r="G36" s="37">
        <f t="shared" si="4"/>
        <v>0</v>
      </c>
      <c r="H36" s="37">
        <f t="shared" si="4"/>
        <v>0</v>
      </c>
      <c r="I36" s="37">
        <f t="shared" si="4"/>
        <v>0</v>
      </c>
      <c r="J36" s="37">
        <f t="shared" si="4"/>
        <v>0</v>
      </c>
      <c r="K36" s="47"/>
    </row>
    <row r="37" spans="1:11" ht="19.5" customHeight="1" x14ac:dyDescent="0.2">
      <c r="A37" s="53">
        <v>21</v>
      </c>
      <c r="B37" s="51">
        <v>70005</v>
      </c>
      <c r="C37" s="35" t="s">
        <v>24</v>
      </c>
      <c r="D37" s="17" t="s">
        <v>40</v>
      </c>
      <c r="E37" s="30">
        <f t="shared" ref="E37:E39" si="5">SUM(F37:J37)</f>
        <v>5000</v>
      </c>
      <c r="F37" s="30">
        <v>5000</v>
      </c>
      <c r="G37" s="30"/>
      <c r="H37" s="31"/>
      <c r="I37" s="31"/>
      <c r="J37" s="31"/>
      <c r="K37" s="47" t="s">
        <v>18</v>
      </c>
    </row>
    <row r="38" spans="1:11" ht="19.5" customHeight="1" x14ac:dyDescent="0.2">
      <c r="A38" s="36"/>
      <c r="B38" s="34"/>
      <c r="C38" s="35"/>
      <c r="D38" s="25" t="s">
        <v>28</v>
      </c>
      <c r="E38" s="37">
        <f>SUM(E39)</f>
        <v>38977</v>
      </c>
      <c r="F38" s="37">
        <f t="shared" ref="F38:J40" si="6">SUM(F39)</f>
        <v>38977</v>
      </c>
      <c r="G38" s="37">
        <f t="shared" si="6"/>
        <v>0</v>
      </c>
      <c r="H38" s="37">
        <f t="shared" si="6"/>
        <v>0</v>
      </c>
      <c r="I38" s="37">
        <f t="shared" si="6"/>
        <v>0</v>
      </c>
      <c r="J38" s="37">
        <f t="shared" si="6"/>
        <v>0</v>
      </c>
      <c r="K38" s="47"/>
    </row>
    <row r="39" spans="1:11" ht="59.25" customHeight="1" x14ac:dyDescent="0.2">
      <c r="A39" s="36">
        <v>22</v>
      </c>
      <c r="B39" s="23">
        <v>71095</v>
      </c>
      <c r="C39" s="24" t="s">
        <v>26</v>
      </c>
      <c r="D39" s="13" t="s">
        <v>27</v>
      </c>
      <c r="E39" s="30">
        <f t="shared" si="5"/>
        <v>38977</v>
      </c>
      <c r="F39" s="30">
        <v>38977</v>
      </c>
      <c r="G39" s="30"/>
      <c r="H39" s="31"/>
      <c r="I39" s="31"/>
      <c r="J39" s="31"/>
      <c r="K39" s="47" t="s">
        <v>18</v>
      </c>
    </row>
    <row r="40" spans="1:11" ht="19.5" customHeight="1" x14ac:dyDescent="0.2">
      <c r="A40" s="36"/>
      <c r="B40" s="67"/>
      <c r="C40" s="35"/>
      <c r="D40" s="25" t="s">
        <v>61</v>
      </c>
      <c r="E40" s="37">
        <f>SUM(E41)</f>
        <v>10000</v>
      </c>
      <c r="F40" s="37">
        <f t="shared" si="6"/>
        <v>0</v>
      </c>
      <c r="G40" s="37">
        <f t="shared" si="6"/>
        <v>0</v>
      </c>
      <c r="H40" s="37">
        <f t="shared" si="6"/>
        <v>0</v>
      </c>
      <c r="I40" s="37">
        <f t="shared" si="6"/>
        <v>0</v>
      </c>
      <c r="J40" s="37">
        <f t="shared" si="6"/>
        <v>10000</v>
      </c>
      <c r="K40" s="47"/>
    </row>
    <row r="41" spans="1:11" ht="46.5" customHeight="1" x14ac:dyDescent="0.2">
      <c r="A41" s="36">
        <v>23</v>
      </c>
      <c r="B41" s="68">
        <v>75411</v>
      </c>
      <c r="C41" s="24" t="s">
        <v>24</v>
      </c>
      <c r="D41" s="13" t="s">
        <v>62</v>
      </c>
      <c r="E41" s="30">
        <f t="shared" ref="E41" si="7">SUM(F41:J41)</f>
        <v>10000</v>
      </c>
      <c r="F41" s="30"/>
      <c r="G41" s="30"/>
      <c r="H41" s="31"/>
      <c r="I41" s="31"/>
      <c r="J41" s="31">
        <v>10000</v>
      </c>
      <c r="K41" s="47" t="s">
        <v>63</v>
      </c>
    </row>
    <row r="42" spans="1:11" ht="20.25" customHeight="1" x14ac:dyDescent="0.2">
      <c r="A42" s="36"/>
      <c r="B42" s="22"/>
      <c r="C42" s="22"/>
      <c r="D42" s="22" t="s">
        <v>30</v>
      </c>
      <c r="E42" s="37">
        <f>SUM(E43:E47)</f>
        <v>805619</v>
      </c>
      <c r="F42" s="37">
        <f t="shared" ref="F42:J42" si="8">SUM(F43:F47)</f>
        <v>805619</v>
      </c>
      <c r="G42" s="37">
        <f t="shared" si="8"/>
        <v>0</v>
      </c>
      <c r="H42" s="37">
        <f t="shared" si="8"/>
        <v>0</v>
      </c>
      <c r="I42" s="37">
        <f t="shared" si="8"/>
        <v>0</v>
      </c>
      <c r="J42" s="37">
        <f t="shared" si="8"/>
        <v>0</v>
      </c>
      <c r="K42" s="47"/>
    </row>
    <row r="43" spans="1:11" ht="36.75" customHeight="1" x14ac:dyDescent="0.2">
      <c r="A43" s="36">
        <v>24</v>
      </c>
      <c r="B43" s="64">
        <v>75020</v>
      </c>
      <c r="C43" s="35" t="s">
        <v>17</v>
      </c>
      <c r="D43" s="13" t="s">
        <v>31</v>
      </c>
      <c r="E43" s="30">
        <f t="shared" ref="E43:E47" si="9">SUM(F43:J43)</f>
        <v>322800</v>
      </c>
      <c r="F43" s="30">
        <v>322800</v>
      </c>
      <c r="G43" s="30"/>
      <c r="H43" s="31"/>
      <c r="I43" s="31"/>
      <c r="J43" s="31"/>
      <c r="K43" s="47" t="s">
        <v>18</v>
      </c>
    </row>
    <row r="44" spans="1:11" ht="24.75" customHeight="1" x14ac:dyDescent="0.2">
      <c r="A44" s="36">
        <v>25</v>
      </c>
      <c r="B44" s="64">
        <v>75020</v>
      </c>
      <c r="C44" s="35" t="s">
        <v>17</v>
      </c>
      <c r="D44" s="13" t="s">
        <v>56</v>
      </c>
      <c r="E44" s="30">
        <f t="shared" si="9"/>
        <v>330000</v>
      </c>
      <c r="F44" s="30">
        <v>330000</v>
      </c>
      <c r="G44" s="30"/>
      <c r="H44" s="31"/>
      <c r="I44" s="31"/>
      <c r="J44" s="31"/>
      <c r="K44" s="47" t="s">
        <v>18</v>
      </c>
    </row>
    <row r="45" spans="1:11" ht="35.25" customHeight="1" x14ac:dyDescent="0.2">
      <c r="A45" s="21">
        <v>26</v>
      </c>
      <c r="B45" s="18">
        <v>75020</v>
      </c>
      <c r="C45" s="66" t="s">
        <v>17</v>
      </c>
      <c r="D45" s="13" t="s">
        <v>60</v>
      </c>
      <c r="E45" s="30">
        <f t="shared" si="9"/>
        <v>45000</v>
      </c>
      <c r="F45" s="27">
        <v>45000</v>
      </c>
      <c r="G45" s="27"/>
      <c r="H45" s="28"/>
      <c r="I45" s="28"/>
      <c r="J45" s="28"/>
      <c r="K45" s="47" t="s">
        <v>18</v>
      </c>
    </row>
    <row r="46" spans="1:11" ht="17.25" customHeight="1" x14ac:dyDescent="0.2">
      <c r="A46" s="21">
        <v>27</v>
      </c>
      <c r="B46" s="18">
        <v>75020</v>
      </c>
      <c r="C46" s="52" t="s">
        <v>24</v>
      </c>
      <c r="D46" s="13" t="s">
        <v>55</v>
      </c>
      <c r="E46" s="30">
        <f t="shared" si="9"/>
        <v>82819</v>
      </c>
      <c r="F46" s="27">
        <v>82819</v>
      </c>
      <c r="G46" s="27"/>
      <c r="H46" s="28"/>
      <c r="I46" s="28"/>
      <c r="J46" s="28"/>
      <c r="K46" s="46" t="s">
        <v>18</v>
      </c>
    </row>
    <row r="47" spans="1:11" ht="44.25" customHeight="1" x14ac:dyDescent="0.2">
      <c r="A47" s="21">
        <v>28</v>
      </c>
      <c r="B47" s="18">
        <v>75095</v>
      </c>
      <c r="C47" s="48" t="s">
        <v>43</v>
      </c>
      <c r="D47" s="13" t="s">
        <v>44</v>
      </c>
      <c r="E47" s="30">
        <f t="shared" si="9"/>
        <v>25000</v>
      </c>
      <c r="F47" s="27">
        <v>25000</v>
      </c>
      <c r="G47" s="27"/>
      <c r="H47" s="28"/>
      <c r="I47" s="28"/>
      <c r="J47" s="28"/>
      <c r="K47" s="46" t="s">
        <v>18</v>
      </c>
    </row>
    <row r="48" spans="1:11" ht="18" customHeight="1" x14ac:dyDescent="0.2">
      <c r="A48" s="36"/>
      <c r="B48" s="60"/>
      <c r="C48" s="35"/>
      <c r="D48" s="25" t="s">
        <v>47</v>
      </c>
      <c r="E48" s="37">
        <f>SUM(E49:E50)</f>
        <v>49485</v>
      </c>
      <c r="F48" s="37">
        <f>SUM(F49:F50)</f>
        <v>49485</v>
      </c>
      <c r="G48" s="37">
        <f t="shared" ref="G48:J48" si="10">SUM(G49:G50)</f>
        <v>0</v>
      </c>
      <c r="H48" s="37">
        <f t="shared" si="10"/>
        <v>0</v>
      </c>
      <c r="I48" s="37">
        <f t="shared" si="10"/>
        <v>0</v>
      </c>
      <c r="J48" s="37">
        <f t="shared" si="10"/>
        <v>0</v>
      </c>
      <c r="K48" s="47"/>
    </row>
    <row r="49" spans="1:11" ht="43.5" customHeight="1" x14ac:dyDescent="0.2">
      <c r="A49" s="36">
        <v>29</v>
      </c>
      <c r="B49" s="61">
        <v>80120</v>
      </c>
      <c r="C49" s="24" t="s">
        <v>17</v>
      </c>
      <c r="D49" s="17" t="s">
        <v>48</v>
      </c>
      <c r="E49" s="30">
        <f t="shared" ref="E49:E50" si="11">SUM(F49:J49)</f>
        <v>38035</v>
      </c>
      <c r="F49" s="30">
        <v>38035</v>
      </c>
      <c r="G49" s="30"/>
      <c r="H49" s="31"/>
      <c r="I49" s="31"/>
      <c r="J49" s="31"/>
      <c r="K49" s="47" t="s">
        <v>49</v>
      </c>
    </row>
    <row r="50" spans="1:11" ht="43.5" customHeight="1" x14ac:dyDescent="0.2">
      <c r="A50" s="36">
        <v>30</v>
      </c>
      <c r="B50" s="75">
        <v>80140</v>
      </c>
      <c r="C50" s="24" t="s">
        <v>17</v>
      </c>
      <c r="D50" s="17" t="s">
        <v>75</v>
      </c>
      <c r="E50" s="30">
        <f t="shared" si="11"/>
        <v>11450</v>
      </c>
      <c r="F50" s="30">
        <v>11450</v>
      </c>
      <c r="G50" s="30"/>
      <c r="H50" s="31"/>
      <c r="I50" s="31"/>
      <c r="J50" s="31"/>
      <c r="K50" s="47" t="s">
        <v>76</v>
      </c>
    </row>
    <row r="51" spans="1:11" ht="18" customHeight="1" x14ac:dyDescent="0.2">
      <c r="A51" s="36"/>
      <c r="B51" s="22"/>
      <c r="C51" s="22"/>
      <c r="D51" s="22" t="s">
        <v>34</v>
      </c>
      <c r="E51" s="37">
        <f t="shared" ref="E51:J51" si="12">SUM(E52:E53)</f>
        <v>1563252</v>
      </c>
      <c r="F51" s="37">
        <f t="shared" si="12"/>
        <v>787252</v>
      </c>
      <c r="G51" s="37">
        <f t="shared" si="12"/>
        <v>0</v>
      </c>
      <c r="H51" s="37">
        <f t="shared" si="12"/>
        <v>776000</v>
      </c>
      <c r="I51" s="37">
        <f t="shared" si="12"/>
        <v>0</v>
      </c>
      <c r="J51" s="37">
        <f t="shared" si="12"/>
        <v>0</v>
      </c>
      <c r="K51" s="55"/>
    </row>
    <row r="52" spans="1:11" ht="56.25" customHeight="1" x14ac:dyDescent="0.2">
      <c r="A52" s="53">
        <v>31</v>
      </c>
      <c r="B52" s="53">
        <v>85111</v>
      </c>
      <c r="C52" s="24" t="s">
        <v>32</v>
      </c>
      <c r="D52" s="17" t="s">
        <v>33</v>
      </c>
      <c r="E52" s="50">
        <f>SUM(F52:J52)</f>
        <v>693352</v>
      </c>
      <c r="F52" s="50">
        <v>693352</v>
      </c>
      <c r="G52" s="50"/>
      <c r="H52" s="38"/>
      <c r="I52" s="38"/>
      <c r="J52" s="38"/>
      <c r="K52" s="39" t="s">
        <v>18</v>
      </c>
    </row>
    <row r="53" spans="1:11" ht="56.25" customHeight="1" x14ac:dyDescent="0.2">
      <c r="A53" s="36">
        <v>32</v>
      </c>
      <c r="B53" s="76">
        <v>85111</v>
      </c>
      <c r="C53" s="24" t="s">
        <v>32</v>
      </c>
      <c r="D53" s="17" t="s">
        <v>77</v>
      </c>
      <c r="E53" s="77">
        <v>869900</v>
      </c>
      <c r="F53" s="77">
        <v>93900</v>
      </c>
      <c r="G53" s="77"/>
      <c r="H53" s="38">
        <v>776000</v>
      </c>
      <c r="I53" s="38"/>
      <c r="J53" s="38"/>
      <c r="K53" s="78" t="s">
        <v>78</v>
      </c>
    </row>
    <row r="54" spans="1:11" ht="22.5" customHeight="1" x14ac:dyDescent="0.2">
      <c r="A54" s="36"/>
      <c r="B54" s="22"/>
      <c r="C54" s="22"/>
      <c r="D54" s="22" t="s">
        <v>70</v>
      </c>
      <c r="E54" s="37">
        <f>SUM(E55:E56)</f>
        <v>46000</v>
      </c>
      <c r="F54" s="37">
        <f t="shared" ref="F54:J54" si="13">SUM(F55:F56)</f>
        <v>46000</v>
      </c>
      <c r="G54" s="37">
        <f t="shared" si="13"/>
        <v>0</v>
      </c>
      <c r="H54" s="37">
        <f t="shared" si="13"/>
        <v>0</v>
      </c>
      <c r="I54" s="37">
        <f t="shared" si="13"/>
        <v>0</v>
      </c>
      <c r="J54" s="37">
        <f t="shared" si="13"/>
        <v>0</v>
      </c>
      <c r="K54" s="55"/>
    </row>
    <row r="55" spans="1:11" ht="44.25" customHeight="1" x14ac:dyDescent="0.2">
      <c r="A55" s="71">
        <v>33</v>
      </c>
      <c r="B55" s="71">
        <v>85202</v>
      </c>
      <c r="C55" s="24" t="s">
        <v>17</v>
      </c>
      <c r="D55" s="17" t="s">
        <v>73</v>
      </c>
      <c r="E55" s="70">
        <f>SUM(F55:J55)</f>
        <v>16000</v>
      </c>
      <c r="F55" s="70">
        <v>16000</v>
      </c>
      <c r="G55" s="70"/>
      <c r="H55" s="38"/>
      <c r="I55" s="38"/>
      <c r="J55" s="38"/>
      <c r="K55" s="39" t="s">
        <v>72</v>
      </c>
    </row>
    <row r="56" spans="1:11" ht="44.25" customHeight="1" x14ac:dyDescent="0.2">
      <c r="A56" s="73">
        <v>34</v>
      </c>
      <c r="B56" s="73">
        <v>85202</v>
      </c>
      <c r="C56" s="24" t="s">
        <v>17</v>
      </c>
      <c r="D56" s="17" t="s">
        <v>71</v>
      </c>
      <c r="E56" s="74">
        <f>SUM(F56:J56)</f>
        <v>30000</v>
      </c>
      <c r="F56" s="74">
        <v>30000</v>
      </c>
      <c r="G56" s="74"/>
      <c r="H56" s="38"/>
      <c r="I56" s="38"/>
      <c r="J56" s="38"/>
      <c r="K56" s="39" t="s">
        <v>72</v>
      </c>
    </row>
    <row r="57" spans="1:11" ht="16.5" customHeight="1" x14ac:dyDescent="0.2">
      <c r="A57" s="21"/>
      <c r="B57" s="18"/>
      <c r="C57" s="49"/>
      <c r="D57" s="25" t="s">
        <v>50</v>
      </c>
      <c r="E57" s="26">
        <f t="shared" ref="E57:J57" si="14">SUM(E58:E58)</f>
        <v>12000</v>
      </c>
      <c r="F57" s="26">
        <f t="shared" si="14"/>
        <v>12000</v>
      </c>
      <c r="G57" s="26">
        <f t="shared" si="14"/>
        <v>0</v>
      </c>
      <c r="H57" s="26">
        <f t="shared" si="14"/>
        <v>0</v>
      </c>
      <c r="I57" s="26">
        <f t="shared" si="14"/>
        <v>0</v>
      </c>
      <c r="J57" s="26">
        <f t="shared" si="14"/>
        <v>0</v>
      </c>
      <c r="K57" s="46"/>
    </row>
    <row r="58" spans="1:11" ht="35.25" customHeight="1" x14ac:dyDescent="0.2">
      <c r="A58" s="36">
        <v>35</v>
      </c>
      <c r="B58" s="73">
        <v>85403</v>
      </c>
      <c r="C58" s="24" t="s">
        <v>17</v>
      </c>
      <c r="D58" s="17" t="s">
        <v>51</v>
      </c>
      <c r="E58" s="30">
        <f t="shared" ref="E58" si="15">SUM(F58:J58)</f>
        <v>12000</v>
      </c>
      <c r="F58" s="30">
        <v>12000</v>
      </c>
      <c r="G58" s="30"/>
      <c r="H58" s="31"/>
      <c r="I58" s="31"/>
      <c r="J58" s="31"/>
      <c r="K58" s="47" t="s">
        <v>52</v>
      </c>
    </row>
    <row r="59" spans="1:11" ht="18" customHeight="1" x14ac:dyDescent="0.2">
      <c r="A59" s="36"/>
      <c r="B59" s="72"/>
      <c r="C59" s="35"/>
      <c r="D59" s="25" t="s">
        <v>66</v>
      </c>
      <c r="E59" s="37">
        <f>SUM(E60:E61)</f>
        <v>95066</v>
      </c>
      <c r="F59" s="37">
        <f t="shared" ref="F59:J59" si="16">SUM(F60:F61)</f>
        <v>95066</v>
      </c>
      <c r="G59" s="37">
        <f t="shared" si="16"/>
        <v>0</v>
      </c>
      <c r="H59" s="37">
        <f t="shared" si="16"/>
        <v>0</v>
      </c>
      <c r="I59" s="37">
        <f t="shared" si="16"/>
        <v>0</v>
      </c>
      <c r="J59" s="37">
        <f t="shared" si="16"/>
        <v>0</v>
      </c>
      <c r="K59" s="47"/>
    </row>
    <row r="60" spans="1:11" ht="57" customHeight="1" x14ac:dyDescent="0.2">
      <c r="A60" s="36">
        <v>36</v>
      </c>
      <c r="B60" s="69">
        <v>92601</v>
      </c>
      <c r="C60" s="24" t="s">
        <v>17</v>
      </c>
      <c r="D60" s="17" t="s">
        <v>74</v>
      </c>
      <c r="E60" s="30">
        <f t="shared" ref="E60" si="17">SUM(F60:J60)</f>
        <v>55706</v>
      </c>
      <c r="F60" s="30">
        <v>55706</v>
      </c>
      <c r="G60" s="30"/>
      <c r="H60" s="31"/>
      <c r="I60" s="31"/>
      <c r="J60" s="31"/>
      <c r="K60" s="47" t="s">
        <v>18</v>
      </c>
    </row>
    <row r="61" spans="1:11" ht="88.5" customHeight="1" x14ac:dyDescent="0.2">
      <c r="A61" s="36">
        <v>37</v>
      </c>
      <c r="B61" s="69">
        <v>92695</v>
      </c>
      <c r="C61" s="24" t="s">
        <v>17</v>
      </c>
      <c r="D61" s="17" t="s">
        <v>69</v>
      </c>
      <c r="E61" s="30">
        <f t="shared" ref="E61" si="18">SUM(F61:J61)</f>
        <v>39360</v>
      </c>
      <c r="F61" s="30">
        <v>39360</v>
      </c>
      <c r="G61" s="30"/>
      <c r="H61" s="31"/>
      <c r="I61" s="31"/>
      <c r="J61" s="31"/>
      <c r="K61" s="47" t="s">
        <v>18</v>
      </c>
    </row>
    <row r="62" spans="1:11" ht="14.25" customHeight="1" x14ac:dyDescent="0.2">
      <c r="A62" s="90" t="s">
        <v>19</v>
      </c>
      <c r="B62" s="91"/>
      <c r="C62" s="91"/>
      <c r="D62" s="92"/>
      <c r="E62" s="85">
        <f t="shared" ref="E62:J62" si="19">E15+E36+E51+E38+E42+E48+E57+E40+E59+E54</f>
        <v>6654793</v>
      </c>
      <c r="F62" s="85">
        <f t="shared" si="19"/>
        <v>3338897</v>
      </c>
      <c r="G62" s="85">
        <f t="shared" si="19"/>
        <v>840132</v>
      </c>
      <c r="H62" s="85">
        <f t="shared" si="19"/>
        <v>1104958</v>
      </c>
      <c r="I62" s="85">
        <f t="shared" si="19"/>
        <v>1360806</v>
      </c>
      <c r="J62" s="85">
        <f t="shared" si="19"/>
        <v>10000</v>
      </c>
      <c r="K62" s="82"/>
    </row>
    <row r="63" spans="1:11" ht="4.5" customHeight="1" x14ac:dyDescent="0.2">
      <c r="A63" s="93"/>
      <c r="B63" s="94"/>
      <c r="C63" s="94"/>
      <c r="D63" s="95"/>
      <c r="E63" s="86"/>
      <c r="F63" s="86"/>
      <c r="G63" s="86"/>
      <c r="H63" s="86"/>
      <c r="I63" s="86"/>
      <c r="J63" s="86"/>
      <c r="K63" s="83"/>
    </row>
  </sheetData>
  <mergeCells count="28">
    <mergeCell ref="A62:D63"/>
    <mergeCell ref="H6:K6"/>
    <mergeCell ref="H7:K7"/>
    <mergeCell ref="A8:K8"/>
    <mergeCell ref="A10:A13"/>
    <mergeCell ref="B10:B13"/>
    <mergeCell ref="C10:C13"/>
    <mergeCell ref="D10:D13"/>
    <mergeCell ref="E10:J10"/>
    <mergeCell ref="K10:K13"/>
    <mergeCell ref="I12:I13"/>
    <mergeCell ref="J12:J13"/>
    <mergeCell ref="H2:K2"/>
    <mergeCell ref="H3:K3"/>
    <mergeCell ref="H4:K4"/>
    <mergeCell ref="G12:G13"/>
    <mergeCell ref="K62:K63"/>
    <mergeCell ref="H12:H13"/>
    <mergeCell ref="A5:K5"/>
    <mergeCell ref="G62:G63"/>
    <mergeCell ref="I62:I63"/>
    <mergeCell ref="J62:J63"/>
    <mergeCell ref="F62:F63"/>
    <mergeCell ref="E62:E63"/>
    <mergeCell ref="H62:H63"/>
    <mergeCell ref="F12:F13"/>
    <mergeCell ref="E11:E13"/>
    <mergeCell ref="F11:J11"/>
  </mergeCells>
  <phoneticPr fontId="7" type="noConversion"/>
  <pageMargins left="0.70866141732283472" right="0.70866141732283472" top="0.98425196850393704" bottom="0.70866141732283472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Sobolewska</cp:lastModifiedBy>
  <cp:lastPrinted>2020-11-17T12:27:56Z</cp:lastPrinted>
  <dcterms:created xsi:type="dcterms:W3CDTF">2019-02-28T13:14:30Z</dcterms:created>
  <dcterms:modified xsi:type="dcterms:W3CDTF">2020-11-17T12:28:01Z</dcterms:modified>
</cp:coreProperties>
</file>