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wyszynski\Desktop\Nowy folder\Nowy folder\"/>
    </mc:Choice>
  </mc:AlternateContent>
  <bookViews>
    <workbookView xWindow="45" yWindow="-390" windowWidth="18420" windowHeight="12525" activeTab="3"/>
  </bookViews>
  <sheets>
    <sheet name="zał nr 1" sheetId="30" r:id="rId1"/>
    <sheet name="zał nr 2" sheetId="31" r:id="rId2"/>
    <sheet name="zał nr 3" sheetId="32" r:id="rId3"/>
    <sheet name="zał nr 4" sheetId="33" r:id="rId4"/>
  </sheets>
  <definedNames>
    <definedName name="_xlnm.Print_Titles" localSheetId="0">'zał nr 1'!$6:$6</definedName>
  </definedNames>
  <calcPr calcId="152511" fullCalcOnLoad="1"/>
</workbook>
</file>

<file path=xl/calcChain.xml><?xml version="1.0" encoding="utf-8"?>
<calcChain xmlns="http://schemas.openxmlformats.org/spreadsheetml/2006/main">
  <c r="H51" i="33" l="1"/>
  <c r="G51" i="33"/>
  <c r="F51" i="33"/>
  <c r="E51" i="33"/>
  <c r="H29" i="33"/>
  <c r="H52" i="33" s="1"/>
  <c r="G29" i="33"/>
  <c r="G52" i="33" s="1"/>
  <c r="F29" i="33"/>
  <c r="F52" i="33" s="1"/>
  <c r="E29" i="33"/>
  <c r="E52" i="33" s="1"/>
  <c r="D29" i="33"/>
  <c r="B29" i="33"/>
  <c r="A29" i="33"/>
  <c r="E59" i="32" l="1"/>
  <c r="E58" i="32"/>
  <c r="J57" i="32"/>
  <c r="I57" i="32"/>
  <c r="H57" i="32"/>
  <c r="G57" i="32"/>
  <c r="F57" i="32"/>
  <c r="E57" i="32"/>
  <c r="E56" i="32"/>
  <c r="J55" i="32"/>
  <c r="I55" i="32"/>
  <c r="H55" i="32"/>
  <c r="G55" i="32"/>
  <c r="F55" i="32"/>
  <c r="E55" i="32"/>
  <c r="E54" i="32"/>
  <c r="E52" i="32" s="1"/>
  <c r="E53" i="32"/>
  <c r="J52" i="32"/>
  <c r="I52" i="32"/>
  <c r="H52" i="32"/>
  <c r="G52" i="32"/>
  <c r="F52" i="32"/>
  <c r="E51" i="32"/>
  <c r="E50" i="32" s="1"/>
  <c r="J50" i="32"/>
  <c r="I50" i="32"/>
  <c r="H50" i="32"/>
  <c r="G50" i="32"/>
  <c r="F50" i="32"/>
  <c r="E49" i="32"/>
  <c r="E48" i="32" s="1"/>
  <c r="J48" i="32"/>
  <c r="I48" i="32"/>
  <c r="H48" i="32"/>
  <c r="G48" i="32"/>
  <c r="F48" i="32"/>
  <c r="E47" i="32"/>
  <c r="E46" i="32"/>
  <c r="E45" i="32"/>
  <c r="E44" i="32"/>
  <c r="E43" i="32"/>
  <c r="J42" i="32"/>
  <c r="I42" i="32"/>
  <c r="I60" i="32" s="1"/>
  <c r="H42" i="32"/>
  <c r="G42" i="32"/>
  <c r="F42" i="32"/>
  <c r="E42" i="32"/>
  <c r="E41" i="32"/>
  <c r="J40" i="32"/>
  <c r="I40" i="32"/>
  <c r="H40" i="32"/>
  <c r="G40" i="32"/>
  <c r="F40" i="32"/>
  <c r="E40" i="32"/>
  <c r="E39" i="32"/>
  <c r="E38" i="32" s="1"/>
  <c r="J38" i="32"/>
  <c r="I38" i="32"/>
  <c r="H38" i="32"/>
  <c r="G38" i="32"/>
  <c r="F38" i="32"/>
  <c r="E37" i="32"/>
  <c r="E36" i="32" s="1"/>
  <c r="J36" i="32"/>
  <c r="I36" i="32"/>
  <c r="H36" i="32"/>
  <c r="G36" i="32"/>
  <c r="G60" i="32" s="1"/>
  <c r="F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5" i="32" s="1"/>
  <c r="E16" i="32"/>
  <c r="J15" i="32"/>
  <c r="J60" i="32" s="1"/>
  <c r="I15" i="32"/>
  <c r="H15" i="32"/>
  <c r="H60" i="32" s="1"/>
  <c r="G15" i="32"/>
  <c r="F15" i="32"/>
  <c r="F60" i="32" s="1"/>
  <c r="E60" i="32" l="1"/>
</calcChain>
</file>

<file path=xl/sharedStrings.xml><?xml version="1.0" encoding="utf-8"?>
<sst xmlns="http://schemas.openxmlformats.org/spreadsheetml/2006/main" count="360" uniqueCount="195">
  <si>
    <t>Dział</t>
  </si>
  <si>
    <t>Treść</t>
  </si>
  <si>
    <t>Rady Powiatu w Wyszkowie</t>
  </si>
  <si>
    <t>Załącznik Nr 1</t>
  </si>
  <si>
    <t>Paragraf</t>
  </si>
  <si>
    <t>Przed zmianą</t>
  </si>
  <si>
    <t>Zmiana</t>
  </si>
  <si>
    <t>Po zmianie</t>
  </si>
  <si>
    <t>Razem:</t>
  </si>
  <si>
    <t/>
  </si>
  <si>
    <t>Rozdział</t>
  </si>
  <si>
    <t>Zmiany w planie dochodów w budżecie Powiatu Wyszkowskiego na 2020 r.</t>
  </si>
  <si>
    <t>700</t>
  </si>
  <si>
    <t>Gospodarka mieszkaniowa</t>
  </si>
  <si>
    <t>70005</t>
  </si>
  <si>
    <t>Gospodarka gruntami i nieruchomościami</t>
  </si>
  <si>
    <t>2360</t>
  </si>
  <si>
    <t>Dochody jednostek samorządu terytorialnego związane z realizacją zadań z zakresu administracji rządowej oraz innych zadań zleconych ustawami</t>
  </si>
  <si>
    <t>801</t>
  </si>
  <si>
    <t>Oświata i wychowanie</t>
  </si>
  <si>
    <t>80102</t>
  </si>
  <si>
    <t>Szkoły podstawowe specjalne</t>
  </si>
  <si>
    <t>0960</t>
  </si>
  <si>
    <t>Wpływy z otrzymanych spadków, zapisów i darowizn w postaci pieniężnej</t>
  </si>
  <si>
    <t>852</t>
  </si>
  <si>
    <t>Pomoc społeczna</t>
  </si>
  <si>
    <t>85202</t>
  </si>
  <si>
    <t>Domy pomocy społecznej</t>
  </si>
  <si>
    <t>0970</t>
  </si>
  <si>
    <t>Wpływy z różnych dochodów</t>
  </si>
  <si>
    <t>do Uchwały Nr  XXIII/162/2020</t>
  </si>
  <si>
    <t>z dnia  30 września 2020 r.</t>
  </si>
  <si>
    <t>Załącznik Nr 2</t>
  </si>
  <si>
    <t>z dnia 30 września 2020 r.</t>
  </si>
  <si>
    <t>Zmiany w planie wydatków w budżecie Powiatu Wyszkowskiego na 2020 r.</t>
  </si>
  <si>
    <t>750</t>
  </si>
  <si>
    <t>Administracja publiczna</t>
  </si>
  <si>
    <t>75020</t>
  </si>
  <si>
    <t>Starostwa powiatowe</t>
  </si>
  <si>
    <t>6050</t>
  </si>
  <si>
    <t>Wydatki inwestycyjne jednostek budżetowych</t>
  </si>
  <si>
    <t>4240</t>
  </si>
  <si>
    <t>Zakup środków dydaktycznych i książek</t>
  </si>
  <si>
    <t>80116</t>
  </si>
  <si>
    <t>Szkoły policealne</t>
  </si>
  <si>
    <t>2540</t>
  </si>
  <si>
    <t>Dotacja podmiotowa z budżetu dla niepublicznej jednostki systemu oświaty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</si>
  <si>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</si>
  <si>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</si>
  <si>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4220</t>
  </si>
  <si>
    <t>Zakup środków żywności</t>
  </si>
  <si>
    <t>4260</t>
  </si>
  <si>
    <t>Zakup energii</t>
  </si>
  <si>
    <t>855</t>
  </si>
  <si>
    <t>Rodzina</t>
  </si>
  <si>
    <t>85508</t>
  </si>
  <si>
    <t>Rodziny zastępcze</t>
  </si>
  <si>
    <t>2320</t>
  </si>
  <si>
    <t>Dotacje celowe przekazane dla powiatu na zadania bieżące realizowane na podstawie porozumień (umów) między jednostkami samorządu terytorialnego</t>
  </si>
  <si>
    <t>85509</t>
  </si>
  <si>
    <t>Działalność ośrodków adopcyjnych</t>
  </si>
  <si>
    <t>2330</t>
  </si>
  <si>
    <t>Dotacje celowe przekazane do samorządu województwa na zadania bieżące realizowane na podstawie porozumień (umów) między jednostkami samorządu terytorialnego</t>
  </si>
  <si>
    <t>926</t>
  </si>
  <si>
    <t>Kultura fizyczna</t>
  </si>
  <si>
    <t>92601</t>
  </si>
  <si>
    <t>Obiekty sportowe</t>
  </si>
  <si>
    <t>92695</t>
  </si>
  <si>
    <t>Pozostała działalność</t>
  </si>
  <si>
    <t>Załącznik Nr  3</t>
  </si>
  <si>
    <t xml:space="preserve">WYDATKI MAJĄTKOWE W ROKU BUDŻETOWYM 2020 </t>
  </si>
  <si>
    <t>WYDATKI MAJĄTKOWE W ROKU BUDŻETOWYM 2020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</si>
  <si>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</si>
  <si>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</si>
  <si>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</si>
  <si>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</si>
  <si>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</si>
  <si>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</si>
  <si>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2020 (kol. 6 - 10)</t>
  </si>
  <si>
    <t>z tego źródła finansowania</t>
  </si>
  <si>
    <t>środki własne powiatu -  kredyt - pożyczka</t>
  </si>
  <si>
    <t>pomoc finansowa z  innych jst</t>
  </si>
  <si>
    <t>dotacje i środki  z budżetu państwa</t>
  </si>
  <si>
    <t>Fundusz Dróg Samorządowych</t>
  </si>
  <si>
    <t>dotacje z państwowych funduszy celowych</t>
  </si>
  <si>
    <t>3</t>
  </si>
  <si>
    <t>Dział 600</t>
  </si>
  <si>
    <t>Przebudowa drogi powiatowej nr 4408W ul. Daszyńskiego w Wyszkowie</t>
  </si>
  <si>
    <t>Starostwo Powiatowe</t>
  </si>
  <si>
    <t>Opracowanie dokumentacji projektowej budowy drogi powiatowej Nr 4418W na odcinku Rybno – Gulczewo</t>
  </si>
  <si>
    <t xml:space="preserve">Dokumentacja projektowa budowy DP nr 4403W na odcinku Brańszczyk (od skrzyżowania z ul. Jana Pawła II) – Niemiry- Knurowiec </t>
  </si>
  <si>
    <t>Przebudowa mostów w m. Nowa Pecyna i w m. Dudowizna - projekt</t>
  </si>
  <si>
    <t xml:space="preserve">Dokumentacja projektowa budowy DP nr 4408W na odcinku Długosiodło - Przetycz Włościańska </t>
  </si>
  <si>
    <t>Przebudowa mostu w m. Nowa Pecyna</t>
  </si>
  <si>
    <t>Dokumentacja projektowa budowy DP nr 4408W w m. Porządzie</t>
  </si>
  <si>
    <t>Dokumentacja projektowa budowy DP nr 4407W na odcinku Porządzie –Rząśnik – granica Powiatu</t>
  </si>
  <si>
    <t xml:space="preserve">Budowa drogi powiatowej Nr 4414W na odcinku Wyszków – Rybno – Kręgi – Somianka - Etap V  - Poprawa bezpieczeństwa komunikacyjnego </t>
  </si>
  <si>
    <t>Opracowanie dokumentacji projektowej budowy dróg powiatowych na terenie gminy Zabrodzie</t>
  </si>
  <si>
    <t>Dokumentacja projektowa budowy DP Nr 4410W w m. Somianka - Parcele</t>
  </si>
  <si>
    <t xml:space="preserve">Budowa drogi powiatowej Nr 4419W - Ślubów </t>
  </si>
  <si>
    <t>Budowa drogi powiatowej Nr 4415W Leszczydół Stary - Leszczydół Działki  - projekt</t>
  </si>
  <si>
    <t>Przebudowa DP Nr 4406W poprzez budowę chodnika w m. Kamieńczyk</t>
  </si>
  <si>
    <t>Modernizacja odcinka drogi powiatowej nr 4326W w miejscowości Obrąb</t>
  </si>
  <si>
    <t>Budowa chodników</t>
  </si>
  <si>
    <t>Poprawa bezpieczeństwa dla uczestników ruchu drogowego dzięki zwiększeniu widoczności przechodniów na 3 przejściach dla pieszych przy ul. Świętojańskiej w Wyszkowie, w powiecie wyszkowskim</t>
  </si>
  <si>
    <t>6060</t>
  </si>
  <si>
    <t>Wykup gruntów</t>
  </si>
  <si>
    <t>Dostawa i montaż 2 kpl. radarowych wyświetlaczy prędkości rzeczywistej o zasileniu solarnym na DP nr 4414W w m. Rybno/Rybienko Stare</t>
  </si>
  <si>
    <t>6610</t>
  </si>
  <si>
    <t>Budowa chodnika w miejscowości Rząśnik ul. Lubielska - Etap II - dotacja dla Gminy Rząsnik</t>
  </si>
  <si>
    <t>Dział 700</t>
  </si>
  <si>
    <t>Wykup nieruchomości</t>
  </si>
  <si>
    <t>Dział 710</t>
  </si>
  <si>
    <t>6639</t>
  </si>
  <si>
    <t>Regionalne partnerstwo samorządów Mazowsza dla aktywizacji społeczeństwa informacyjnego w zakresie e-administracji i geoinformacji"</t>
  </si>
  <si>
    <t>Dział 754</t>
  </si>
  <si>
    <t>Zakup bieżni do siłowni w Komendzie Powiatowej Państwowej Straży Pożarnej w Wyszkowie</t>
  </si>
  <si>
    <t>KPPSP w Wyszkowie</t>
  </si>
  <si>
    <t>Dział 750</t>
  </si>
  <si>
    <t>Adaptacja części budynku oświaty na budynek usług towarzyszących - administracji</t>
  </si>
  <si>
    <t>Zagospodarowanie terenu przy budynku Wydziału Komunikacji</t>
  </si>
  <si>
    <t>Dostosowanie budynku Starostwa Powiatowego do przepisów przeciwpożarowych</t>
  </si>
  <si>
    <t>Zakupy inwestycyjne</t>
  </si>
  <si>
    <t>6619</t>
  </si>
  <si>
    <t>Termomodernizacja budynków użyteczności publicznej Gminy Wyszków -  dotacja dla gminy Wyszków</t>
  </si>
  <si>
    <t>Dział 801</t>
  </si>
  <si>
    <t>Rozbudowa systemu alarmowego i monitoringu w I Liceum Ogólnokształcącym w Wyszkowie</t>
  </si>
  <si>
    <t>I Liceum Ogólnokształcące w Wyszkowie</t>
  </si>
  <si>
    <t>Dział 851</t>
  </si>
  <si>
    <t>6220</t>
  </si>
  <si>
    <t xml:space="preserve">Dotacja dla SPZZOZ w Wyszkowie na finansowanie lub dofinansowanie kosztów realizacji inwestycji i zakupów  inwestycyjnych </t>
  </si>
  <si>
    <t>Dział 852</t>
  </si>
  <si>
    <t>Przebudowa lewego skrzydła budynku głównego Domu Pomocy Społecznej w Brańszczyku</t>
  </si>
  <si>
    <t>DPS w Brańszczyku</t>
  </si>
  <si>
    <t>Przebudowa budynku mieszkalnego internatu na budynek administracyjny w Domu Pomocy Społecznej w Brańszczyku</t>
  </si>
  <si>
    <t>Dział 854</t>
  </si>
  <si>
    <t>Instalacja systemu alarmowego w Specjalnym Ośrodku Szkolno - Wychowawczym w Wyszkowie</t>
  </si>
  <si>
    <t>SOSW w Wyszkowie</t>
  </si>
  <si>
    <t>Dział 926</t>
  </si>
  <si>
    <t>Budowa hali sportowej przy Centrum Edukacji Zawodowej i Ustawicznej  "Kopernik" w Wyszkowie</t>
  </si>
  <si>
    <t>Zagospodarowanie terenu przy Domu Pomocy Społecznej w Brańszczyku poprzez budowę ogólnodostepnej infrastruktury turystycznej,  rekreacyjnej i kulturalnej ( koncepcja i projekt budowlano - wykonawczy wraz z uzgodnieniami)</t>
  </si>
  <si>
    <t xml:space="preserve">Ogółem </t>
  </si>
  <si>
    <t>Załącznik Nr 4</t>
  </si>
  <si>
    <t>do Uchwały Nr XXIII/162/2020</t>
  </si>
  <si>
    <t>Dotacje udzielone z budżetu podmiotom należącym i nie należącym do sektora finansów publicznych w roku 2020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</si>
  <si>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</si>
  <si>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</si>
  <si>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</si>
  <si>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</si>
  <si>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</si>
  <si>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</si>
  <si>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</si>
  <si>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</si>
  <si>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</si>
  <si>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</si>
  <si>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</si>
  <si>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</si>
  <si>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</si>
  <si>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Dotacja dla Gminy Somianka</t>
  </si>
  <si>
    <t>Dotacja dla Gminy Rząśnik - budowa chodnika</t>
  </si>
  <si>
    <t>2339 i 6639</t>
  </si>
  <si>
    <t>Regionalne partnerstwo samorządów Mazowsza dla aktywizacji społeczeństwa informacyjnego w zakresie e-administracji i geoinformacji" - dotacja dla Samorządu Województwa Mazowieckiego</t>
  </si>
  <si>
    <t>Dotacja dla Gminy Wyszków na realizację zadania pn. "Termomodernizacja budynków użyteczności publicznej Gminy Wyszków"</t>
  </si>
  <si>
    <t>Realizacja zadań publicznych z zakresu oświaty polegających na prowadzeniu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</si>
  <si>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Osiąganie standardów jakości udzielanych świadczeń opieki zdrowotnej</t>
  </si>
  <si>
    <t>Utrzymanie dzieci w rodzinach zastępczych na terenie innych powiatów</t>
  </si>
  <si>
    <t>Utrzymanie dzieci w placówce preadopcyjnej</t>
  </si>
  <si>
    <t>Utrzymanie dzieci w placówkach opiekuńczo - wychowawczych  na terenie innych powiatów</t>
  </si>
  <si>
    <t>Dotacja dla Gminy Wyszków na wykonywanie zadań powiatowej biblioteki publicznej przez Miejską Bibliotekę Publiczną</t>
  </si>
  <si>
    <t>Jednostki nie należące do sektora finansów publicznych</t>
  </si>
  <si>
    <t>010</t>
  </si>
  <si>
    <t>01008</t>
  </si>
  <si>
    <t>Dotacje dla spółek wodnych na realizację zadań związanych z utrzymaniem wód i urządzeń wodnych</t>
  </si>
  <si>
    <t>754</t>
  </si>
  <si>
    <t>75495</t>
  </si>
  <si>
    <t>Zadania w zakresie porządku i bezpieczeństwa publicznego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</si>
  <si>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</si>
  <si>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</si>
  <si>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</si>
  <si>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</si>
  <si>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</si>
  <si>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</si>
  <si>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</si>
  <si>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</si>
  <si>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</si>
  <si>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</si>
  <si>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</si>
  <si>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</si>
  <si>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</si>
  <si>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</si>
  <si>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Zadania w zakresie ekologii i ochrony zwierząt oraz ochrony dziedzictwa przyrodniczego</t>
  </si>
  <si>
    <t>Zadania w zakresie kultury, sztuki i dziedzictwa narodowego</t>
  </si>
  <si>
    <t>Zadania w zakresie wspierania i upowszechniania kultury fizycznej</t>
  </si>
  <si>
    <t>Zadania w zakresie kultury fizycznej i turystyki i krajoznawstwa</t>
  </si>
  <si>
    <t>Ogółem dotacje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</si>
</sst>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75" formatCode="#,##0.00;\-#,##0.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b/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  <font>
      <b/>
      <sz val="8.5"/>
      <color rgb="FF000000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8.5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175" fontId="6" fillId="3" borderId="2" xfId="0" applyNumberFormat="1" applyFont="1" applyFill="1" applyBorder="1" applyAlignment="1">
      <alignment horizontal="right" vertical="center" wrapText="1"/>
    </xf>
    <xf numFmtId="175" fontId="5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175" fontId="6" fillId="3" borderId="2" xfId="0" applyNumberFormat="1" applyFont="1" applyFill="1" applyBorder="1" applyAlignment="1">
      <alignment horizontal="right" vertical="center" wrapText="1"/>
    </xf>
    <xf numFmtId="175" fontId="5" fillId="3" borderId="2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75" fontId="5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5" fontId="6" fillId="3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49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3" fontId="9" fillId="2" borderId="0" xfId="1" applyFont="1" applyFill="1" applyAlignment="1">
      <alignment vertical="center"/>
    </xf>
    <xf numFmtId="0" fontId="10" fillId="2" borderId="0" xfId="0" applyFont="1" applyFill="1" applyAlignment="1">
      <alignment horizontal="center" wrapText="1"/>
    </xf>
    <xf numFmtId="0" fontId="3" fillId="2" borderId="0" xfId="0" applyNumberFormat="1" applyFont="1" applyFill="1" applyBorder="1" applyAlignment="1" applyProtection="1">
      <protection locked="0"/>
    </xf>
    <xf numFmtId="0" fontId="10" fillId="2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3" fontId="10" fillId="2" borderId="0" xfId="1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43" fontId="9" fillId="2" borderId="13" xfId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9" fillId="2" borderId="11" xfId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43" fontId="9" fillId="2" borderId="15" xfId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43" fontId="10" fillId="2" borderId="11" xfId="1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43" fontId="9" fillId="2" borderId="11" xfId="1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3" fontId="9" fillId="2" borderId="17" xfId="1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43" fontId="9" fillId="2" borderId="10" xfId="1" applyNumberFormat="1" applyFont="1" applyFill="1" applyBorder="1" applyAlignment="1">
      <alignment horizontal="center" vertical="center" wrapText="1"/>
    </xf>
    <xf numFmtId="43" fontId="9" fillId="2" borderId="18" xfId="1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/>
    </xf>
    <xf numFmtId="43" fontId="11" fillId="2" borderId="18" xfId="1" applyNumberFormat="1" applyFont="1" applyFill="1" applyBorder="1" applyAlignment="1">
      <alignment vertical="center" wrapText="1"/>
    </xf>
    <xf numFmtId="43" fontId="9" fillId="2" borderId="18" xfId="1" applyNumberFormat="1" applyFont="1" applyFill="1" applyBorder="1" applyAlignment="1">
      <alignment horizontal="center" vertical="center" wrapText="1"/>
    </xf>
    <xf numFmtId="43" fontId="9" fillId="2" borderId="17" xfId="1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43" fontId="10" fillId="2" borderId="10" xfId="1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43" fontId="9" fillId="2" borderId="18" xfId="1" applyFont="1" applyFill="1" applyBorder="1" applyAlignment="1">
      <alignment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3" fontId="10" fillId="2" borderId="11" xfId="1" applyNumberFormat="1" applyFont="1" applyFill="1" applyBorder="1" applyAlignment="1">
      <alignment horizontal="center" vertical="center"/>
    </xf>
    <xf numFmtId="164" fontId="9" fillId="2" borderId="11" xfId="1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43" fontId="10" fillId="2" borderId="15" xfId="1" applyNumberFormat="1" applyFont="1" applyFill="1" applyBorder="1" applyAlignment="1">
      <alignment horizontal="center" vertical="center"/>
    </xf>
    <xf numFmtId="164" fontId="9" fillId="2" borderId="15" xfId="1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164" fontId="12" fillId="0" borderId="0" xfId="1" applyNumberFormat="1" applyFont="1"/>
    <xf numFmtId="0" fontId="9" fillId="0" borderId="0" xfId="0" applyFont="1" applyAlignment="1"/>
    <xf numFmtId="0" fontId="13" fillId="2" borderId="0" xfId="0" applyNumberFormat="1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/>
    <xf numFmtId="164" fontId="14" fillId="2" borderId="10" xfId="1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3" fontId="14" fillId="0" borderId="10" xfId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6" fillId="2" borderId="10" xfId="0" applyFont="1" applyFill="1" applyBorder="1" applyAlignment="1">
      <alignment vertical="center" wrapText="1"/>
    </xf>
    <xf numFmtId="43" fontId="12" fillId="0" borderId="10" xfId="1" applyFont="1" applyBorder="1" applyAlignment="1">
      <alignment horizontal="center" vertical="center"/>
    </xf>
    <xf numFmtId="43" fontId="12" fillId="0" borderId="10" xfId="1" applyFont="1" applyBorder="1" applyAlignment="1">
      <alignment vertical="center"/>
    </xf>
    <xf numFmtId="0" fontId="12" fillId="0" borderId="10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justify" vertical="center" wrapText="1"/>
    </xf>
    <xf numFmtId="43" fontId="12" fillId="0" borderId="13" xfId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43" fontId="12" fillId="0" borderId="16" xfId="1" applyFont="1" applyBorder="1" applyAlignment="1">
      <alignment vertical="center"/>
    </xf>
    <xf numFmtId="0" fontId="12" fillId="0" borderId="23" xfId="0" applyFont="1" applyBorder="1" applyAlignment="1"/>
    <xf numFmtId="0" fontId="12" fillId="0" borderId="24" xfId="0" applyFont="1" applyBorder="1" applyAlignment="1"/>
    <xf numFmtId="0" fontId="14" fillId="0" borderId="24" xfId="0" applyFont="1" applyBorder="1" applyAlignment="1">
      <alignment vertical="center" wrapText="1"/>
    </xf>
    <xf numFmtId="43" fontId="14" fillId="0" borderId="25" xfId="1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M14" sqref="M14"/>
    </sheetView>
  </sheetViews>
  <sheetFormatPr defaultRowHeight="25.5" customHeight="1" x14ac:dyDescent="0.2"/>
  <cols>
    <col min="1" max="1" width="4.5703125" style="2" customWidth="1"/>
    <col min="2" max="2" width="6.7109375" style="2" customWidth="1"/>
    <col min="3" max="3" width="1.28515625" style="2" customWidth="1"/>
    <col min="4" max="4" width="7.42578125" style="2" customWidth="1"/>
    <col min="5" max="5" width="26.7109375" style="2" customWidth="1"/>
    <col min="6" max="6" width="13.28515625" style="2" customWidth="1"/>
    <col min="7" max="7" width="11.5703125" style="2" customWidth="1"/>
    <col min="8" max="8" width="3" style="4" customWidth="1"/>
    <col min="9" max="9" width="13.85546875" style="4" customWidth="1"/>
    <col min="10" max="16384" width="9.140625" style="2"/>
  </cols>
  <sheetData>
    <row r="1" spans="1:9" ht="15.75" customHeight="1" x14ac:dyDescent="0.2">
      <c r="A1" s="1"/>
      <c r="B1" s="1"/>
      <c r="C1" s="1"/>
      <c r="D1" s="1"/>
      <c r="E1" s="1"/>
      <c r="F1" s="1"/>
      <c r="G1" s="1" t="s">
        <v>3</v>
      </c>
      <c r="H1" s="1"/>
      <c r="I1" s="1"/>
    </row>
    <row r="2" spans="1:9" ht="13.5" customHeight="1" x14ac:dyDescent="0.2">
      <c r="F2" s="1"/>
      <c r="G2" s="1" t="s">
        <v>30</v>
      </c>
      <c r="H2" s="1"/>
      <c r="I2" s="1"/>
    </row>
    <row r="3" spans="1:9" ht="12.75" customHeight="1" x14ac:dyDescent="0.2">
      <c r="F3" s="1"/>
      <c r="G3" s="1" t="s">
        <v>2</v>
      </c>
      <c r="H3" s="1"/>
      <c r="I3" s="1"/>
    </row>
    <row r="4" spans="1:9" ht="14.25" customHeight="1" x14ac:dyDescent="0.2">
      <c r="F4" s="1"/>
      <c r="G4" s="1" t="s">
        <v>31</v>
      </c>
      <c r="H4" s="1"/>
      <c r="I4" s="1"/>
    </row>
    <row r="5" spans="1:9" ht="27" customHeight="1" x14ac:dyDescent="0.2">
      <c r="A5" s="24" t="s">
        <v>11</v>
      </c>
      <c r="B5" s="24"/>
      <c r="C5" s="24"/>
      <c r="D5" s="24"/>
      <c r="E5" s="24"/>
      <c r="F5" s="24"/>
      <c r="G5" s="24"/>
      <c r="H5" s="24"/>
      <c r="I5" s="24"/>
    </row>
    <row r="6" spans="1:9" ht="24" customHeight="1" x14ac:dyDescent="0.2">
      <c r="A6" s="11" t="s">
        <v>0</v>
      </c>
      <c r="B6" s="25" t="s">
        <v>10</v>
      </c>
      <c r="C6" s="25"/>
      <c r="D6" s="11" t="s">
        <v>4</v>
      </c>
      <c r="E6" s="11" t="s">
        <v>1</v>
      </c>
      <c r="F6" s="11" t="s">
        <v>5</v>
      </c>
      <c r="G6" s="20" t="s">
        <v>6</v>
      </c>
      <c r="H6" s="21"/>
      <c r="I6" s="12" t="s">
        <v>7</v>
      </c>
    </row>
    <row r="7" spans="1:9" s="3" customFormat="1" ht="18.75" customHeight="1" x14ac:dyDescent="0.2">
      <c r="A7" s="5" t="s">
        <v>12</v>
      </c>
      <c r="B7" s="23" t="s">
        <v>9</v>
      </c>
      <c r="C7" s="23"/>
      <c r="D7" s="6" t="s">
        <v>9</v>
      </c>
      <c r="E7" s="7" t="s">
        <v>13</v>
      </c>
      <c r="F7" s="15">
        <v>445281</v>
      </c>
      <c r="G7" s="22">
        <v>64066</v>
      </c>
      <c r="H7" s="22"/>
      <c r="I7" s="15">
        <v>509347</v>
      </c>
    </row>
    <row r="8" spans="1:9" ht="24" customHeight="1" x14ac:dyDescent="0.2">
      <c r="A8" s="8" t="s">
        <v>9</v>
      </c>
      <c r="B8" s="23" t="s">
        <v>14</v>
      </c>
      <c r="C8" s="23"/>
      <c r="D8" s="6" t="s">
        <v>9</v>
      </c>
      <c r="E8" s="9" t="s">
        <v>15</v>
      </c>
      <c r="F8" s="14">
        <v>445281</v>
      </c>
      <c r="G8" s="27">
        <v>64066</v>
      </c>
      <c r="H8" s="27"/>
      <c r="I8" s="14">
        <v>509347</v>
      </c>
    </row>
    <row r="9" spans="1:9" ht="57.75" customHeight="1" x14ac:dyDescent="0.2">
      <c r="A9" s="10" t="s">
        <v>9</v>
      </c>
      <c r="B9" s="26" t="s">
        <v>9</v>
      </c>
      <c r="C9" s="26"/>
      <c r="D9" s="13" t="s">
        <v>16</v>
      </c>
      <c r="E9" s="9" t="s">
        <v>17</v>
      </c>
      <c r="F9" s="14">
        <v>250000</v>
      </c>
      <c r="G9" s="27">
        <v>64066</v>
      </c>
      <c r="H9" s="27"/>
      <c r="I9" s="14">
        <v>314066</v>
      </c>
    </row>
    <row r="10" spans="1:9" ht="19.5" customHeight="1" x14ac:dyDescent="0.2">
      <c r="A10" s="5" t="s">
        <v>18</v>
      </c>
      <c r="B10" s="23" t="s">
        <v>9</v>
      </c>
      <c r="C10" s="23"/>
      <c r="D10" s="6" t="s">
        <v>9</v>
      </c>
      <c r="E10" s="7" t="s">
        <v>19</v>
      </c>
      <c r="F10" s="15">
        <v>1796833</v>
      </c>
      <c r="G10" s="22">
        <v>20000</v>
      </c>
      <c r="H10" s="22"/>
      <c r="I10" s="15">
        <v>1816833</v>
      </c>
    </row>
    <row r="11" spans="1:9" ht="19.5" customHeight="1" x14ac:dyDescent="0.2">
      <c r="A11" s="8" t="s">
        <v>9</v>
      </c>
      <c r="B11" s="23" t="s">
        <v>20</v>
      </c>
      <c r="C11" s="23"/>
      <c r="D11" s="6" t="s">
        <v>9</v>
      </c>
      <c r="E11" s="9" t="s">
        <v>21</v>
      </c>
      <c r="F11" s="14">
        <v>8400</v>
      </c>
      <c r="G11" s="27">
        <v>20000</v>
      </c>
      <c r="H11" s="27"/>
      <c r="I11" s="14">
        <v>28400</v>
      </c>
    </row>
    <row r="12" spans="1:9" ht="34.5" customHeight="1" x14ac:dyDescent="0.2">
      <c r="A12" s="10" t="s">
        <v>9</v>
      </c>
      <c r="B12" s="26" t="s">
        <v>9</v>
      </c>
      <c r="C12" s="26"/>
      <c r="D12" s="13" t="s">
        <v>22</v>
      </c>
      <c r="E12" s="9" t="s">
        <v>23</v>
      </c>
      <c r="F12" s="14">
        <v>0</v>
      </c>
      <c r="G12" s="27">
        <v>20000</v>
      </c>
      <c r="H12" s="27"/>
      <c r="I12" s="14">
        <v>20000</v>
      </c>
    </row>
    <row r="13" spans="1:9" ht="20.25" customHeight="1" x14ac:dyDescent="0.2">
      <c r="A13" s="5" t="s">
        <v>24</v>
      </c>
      <c r="B13" s="23" t="s">
        <v>9</v>
      </c>
      <c r="C13" s="23"/>
      <c r="D13" s="6" t="s">
        <v>9</v>
      </c>
      <c r="E13" s="7" t="s">
        <v>25</v>
      </c>
      <c r="F13" s="15">
        <v>15292610</v>
      </c>
      <c r="G13" s="22">
        <v>25000</v>
      </c>
      <c r="H13" s="22"/>
      <c r="I13" s="15">
        <v>15317610</v>
      </c>
    </row>
    <row r="14" spans="1:9" ht="21" customHeight="1" x14ac:dyDescent="0.2">
      <c r="A14" s="8" t="s">
        <v>9</v>
      </c>
      <c r="B14" s="23" t="s">
        <v>26</v>
      </c>
      <c r="C14" s="23"/>
      <c r="D14" s="6" t="s">
        <v>9</v>
      </c>
      <c r="E14" s="9" t="s">
        <v>27</v>
      </c>
      <c r="F14" s="14">
        <v>14381163</v>
      </c>
      <c r="G14" s="27">
        <v>25000</v>
      </c>
      <c r="H14" s="27"/>
      <c r="I14" s="14">
        <v>14406163</v>
      </c>
    </row>
    <row r="15" spans="1:9" ht="19.5" customHeight="1" x14ac:dyDescent="0.2">
      <c r="A15" s="10" t="s">
        <v>9</v>
      </c>
      <c r="B15" s="26" t="s">
        <v>9</v>
      </c>
      <c r="C15" s="26"/>
      <c r="D15" s="13" t="s">
        <v>28</v>
      </c>
      <c r="E15" s="9" t="s">
        <v>29</v>
      </c>
      <c r="F15" s="14">
        <v>50000</v>
      </c>
      <c r="G15" s="27">
        <v>25000</v>
      </c>
      <c r="H15" s="27"/>
      <c r="I15" s="14">
        <v>75000</v>
      </c>
    </row>
    <row r="16" spans="1:9" ht="22.5" customHeight="1" x14ac:dyDescent="0.2">
      <c r="A16" s="28" t="s">
        <v>8</v>
      </c>
      <c r="B16" s="28"/>
      <c r="C16" s="28"/>
      <c r="D16" s="28"/>
      <c r="E16" s="28"/>
      <c r="F16" s="14">
        <v>102908040.75</v>
      </c>
      <c r="G16" s="27">
        <v>109066</v>
      </c>
      <c r="H16" s="27"/>
      <c r="I16" s="14">
        <v>103017106.75</v>
      </c>
    </row>
  </sheetData>
  <mergeCells count="23">
    <mergeCell ref="B14:C14"/>
    <mergeCell ref="G14:H14"/>
    <mergeCell ref="B15:C15"/>
    <mergeCell ref="G15:H15"/>
    <mergeCell ref="A16:E16"/>
    <mergeCell ref="G16:H16"/>
    <mergeCell ref="G13:H13"/>
    <mergeCell ref="G9:H9"/>
    <mergeCell ref="B10:C10"/>
    <mergeCell ref="B11:C11"/>
    <mergeCell ref="G11:H11"/>
    <mergeCell ref="B12:C12"/>
    <mergeCell ref="G12:H12"/>
    <mergeCell ref="B13:C13"/>
    <mergeCell ref="G6:H6"/>
    <mergeCell ref="G10:H10"/>
    <mergeCell ref="B7:C7"/>
    <mergeCell ref="A5:I5"/>
    <mergeCell ref="B6:C6"/>
    <mergeCell ref="G7:H7"/>
    <mergeCell ref="B8:C8"/>
    <mergeCell ref="B9:C9"/>
    <mergeCell ref="G8:H8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I32"/>
    </sheetView>
  </sheetViews>
  <sheetFormatPr defaultRowHeight="12.75" x14ac:dyDescent="0.2"/>
  <cols>
    <col min="1" max="1" width="5.42578125" customWidth="1"/>
    <col min="2" max="2" width="5" customWidth="1"/>
    <col min="3" max="3" width="1.7109375" customWidth="1"/>
    <col min="4" max="4" width="5.5703125" customWidth="1"/>
    <col min="5" max="5" width="30.42578125" customWidth="1"/>
    <col min="6" max="6" width="14" customWidth="1"/>
    <col min="7" max="7" width="8.5703125" customWidth="1"/>
    <col min="8" max="8" width="4.140625" customWidth="1"/>
    <col min="9" max="9" width="11.85546875" customWidth="1"/>
  </cols>
  <sheetData>
    <row r="1" spans="1:9" x14ac:dyDescent="0.2">
      <c r="A1" s="1"/>
      <c r="B1" s="1"/>
      <c r="C1" s="1"/>
      <c r="D1" s="1"/>
      <c r="E1" s="1"/>
      <c r="F1" s="1"/>
      <c r="G1" s="1" t="s">
        <v>32</v>
      </c>
      <c r="H1" s="1"/>
      <c r="I1" s="1"/>
    </row>
    <row r="2" spans="1:9" x14ac:dyDescent="0.2">
      <c r="A2" s="4"/>
      <c r="B2" s="4"/>
      <c r="C2" s="4"/>
      <c r="D2" s="4"/>
      <c r="E2" s="4"/>
      <c r="F2" s="4"/>
      <c r="G2" s="1" t="s">
        <v>30</v>
      </c>
      <c r="H2" s="1"/>
      <c r="I2" s="1"/>
    </row>
    <row r="3" spans="1:9" x14ac:dyDescent="0.2">
      <c r="A3" s="4"/>
      <c r="B3" s="4"/>
      <c r="C3" s="4"/>
      <c r="D3" s="4"/>
      <c r="E3" s="4"/>
      <c r="F3" s="4"/>
      <c r="G3" s="1" t="s">
        <v>2</v>
      </c>
      <c r="H3" s="1"/>
      <c r="I3" s="1"/>
    </row>
    <row r="4" spans="1:9" x14ac:dyDescent="0.2">
      <c r="A4" s="4"/>
      <c r="B4" s="4"/>
      <c r="C4" s="4"/>
      <c r="D4" s="4"/>
      <c r="E4" s="4"/>
      <c r="F4" s="4"/>
      <c r="G4" s="1" t="s">
        <v>33</v>
      </c>
      <c r="H4" s="1"/>
      <c r="I4" s="1"/>
    </row>
    <row r="5" spans="1:9" x14ac:dyDescent="0.2">
      <c r="A5" s="29" t="s">
        <v>34</v>
      </c>
      <c r="B5" s="29"/>
      <c r="C5" s="29"/>
      <c r="D5" s="29"/>
      <c r="E5" s="29"/>
      <c r="F5" s="29"/>
      <c r="G5" s="29"/>
      <c r="H5" s="29"/>
      <c r="I5" s="29"/>
    </row>
    <row r="6" spans="1:9" ht="22.5" x14ac:dyDescent="0.2">
      <c r="A6" s="19" t="s">
        <v>0</v>
      </c>
      <c r="B6" s="25" t="s">
        <v>10</v>
      </c>
      <c r="C6" s="25"/>
      <c r="D6" s="19" t="s">
        <v>4</v>
      </c>
      <c r="E6" s="19" t="s">
        <v>1</v>
      </c>
      <c r="F6" s="19" t="s">
        <v>5</v>
      </c>
      <c r="G6" s="25" t="s">
        <v>6</v>
      </c>
      <c r="H6" s="25"/>
      <c r="I6" s="19" t="s">
        <v>7</v>
      </c>
    </row>
    <row r="7" spans="1:9" x14ac:dyDescent="0.2">
      <c r="A7" s="5" t="s">
        <v>35</v>
      </c>
      <c r="B7" s="23" t="s">
        <v>9</v>
      </c>
      <c r="C7" s="23"/>
      <c r="D7" s="6" t="s">
        <v>9</v>
      </c>
      <c r="E7" s="7" t="s">
        <v>36</v>
      </c>
      <c r="F7" s="18">
        <v>12149382.779999999</v>
      </c>
      <c r="G7" s="22">
        <v>19000</v>
      </c>
      <c r="H7" s="22"/>
      <c r="I7" s="18">
        <v>12168382.779999999</v>
      </c>
    </row>
    <row r="8" spans="1:9" x14ac:dyDescent="0.2">
      <c r="A8" s="8" t="s">
        <v>9</v>
      </c>
      <c r="B8" s="23" t="s">
        <v>37</v>
      </c>
      <c r="C8" s="23"/>
      <c r="D8" s="6" t="s">
        <v>9</v>
      </c>
      <c r="E8" s="9" t="s">
        <v>38</v>
      </c>
      <c r="F8" s="17">
        <v>10597165.779999999</v>
      </c>
      <c r="G8" s="27">
        <v>19000</v>
      </c>
      <c r="H8" s="27"/>
      <c r="I8" s="17">
        <v>10616165.779999999</v>
      </c>
    </row>
    <row r="9" spans="1:9" ht="22.5" x14ac:dyDescent="0.2">
      <c r="A9" s="10" t="s">
        <v>9</v>
      </c>
      <c r="B9" s="26" t="s">
        <v>9</v>
      </c>
      <c r="C9" s="26"/>
      <c r="D9" s="16" t="s">
        <v>39</v>
      </c>
      <c r="E9" s="9" t="s">
        <v>40</v>
      </c>
      <c r="F9" s="17">
        <v>678800</v>
      </c>
      <c r="G9" s="27">
        <v>19000</v>
      </c>
      <c r="H9" s="27"/>
      <c r="I9" s="17">
        <v>697800</v>
      </c>
    </row>
    <row r="10" spans="1:9" x14ac:dyDescent="0.2">
      <c r="A10" s="5" t="s">
        <v>18</v>
      </c>
      <c r="B10" s="23" t="s">
        <v>9</v>
      </c>
      <c r="C10" s="23"/>
      <c r="D10" s="6" t="s">
        <v>9</v>
      </c>
      <c r="E10" s="7" t="s">
        <v>19</v>
      </c>
      <c r="F10" s="18">
        <v>37409349</v>
      </c>
      <c r="G10" s="22">
        <v>20000</v>
      </c>
      <c r="H10" s="22"/>
      <c r="I10" s="18">
        <v>37429349</v>
      </c>
    </row>
    <row r="11" spans="1:9" x14ac:dyDescent="0.2">
      <c r="A11" s="8" t="s">
        <v>9</v>
      </c>
      <c r="B11" s="23" t="s">
        <v>20</v>
      </c>
      <c r="C11" s="23"/>
      <c r="D11" s="6" t="s">
        <v>9</v>
      </c>
      <c r="E11" s="9" t="s">
        <v>21</v>
      </c>
      <c r="F11" s="17">
        <v>7500461</v>
      </c>
      <c r="G11" s="27">
        <v>20000</v>
      </c>
      <c r="H11" s="27"/>
      <c r="I11" s="17">
        <v>7520461</v>
      </c>
    </row>
    <row r="12" spans="1:9" x14ac:dyDescent="0.2">
      <c r="A12" s="10" t="s">
        <v>9</v>
      </c>
      <c r="B12" s="26" t="s">
        <v>9</v>
      </c>
      <c r="C12" s="26"/>
      <c r="D12" s="16" t="s">
        <v>41</v>
      </c>
      <c r="E12" s="9" t="s">
        <v>42</v>
      </c>
      <c r="F12" s="17">
        <v>4000</v>
      </c>
      <c r="G12" s="27">
        <v>20000</v>
      </c>
      <c r="H12" s="27"/>
      <c r="I12" s="17">
        <v>24000</v>
      </c>
    </row>
    <row r="13" spans="1:9" x14ac:dyDescent="0.2">
      <c r="A13" s="8" t="s">
        <v>9</v>
      </c>
      <c r="B13" s="23" t="s">
        <v>43</v>
      </c>
      <c r="C13" s="23"/>
      <c r="D13" s="6" t="s">
        <v>9</v>
      </c>
      <c r="E13" s="9" t="s">
        <v>44</v>
      </c>
      <c r="F13" s="17">
        <v>2239908</v>
      </c>
      <c r="G13" s="27">
        <v>-72425</v>
      </c>
      <c r="H13" s="27"/>
      <c r="I13" s="17">
        <v>2167483</v>
      </c>
    </row>
    <row r="14" spans="1:9" ht="22.5" x14ac:dyDescent="0.2">
      <c r="A14" s="10" t="s">
        <v>9</v>
      </c>
      <c r="B14" s="26" t="s">
        <v>9</v>
      </c>
      <c r="C14" s="26"/>
      <c r="D14" s="16" t="s">
        <v>45</v>
      </c>
      <c r="E14" s="9" t="s">
        <v>46</v>
      </c>
      <c r="F14" s="17">
        <v>2239908</v>
      </c>
      <c r="G14" s="27">
        <v>-72425</v>
      </c>
      <c r="H14" s="27"/>
      <c r="I14" s="17">
        <v>2167483</v>
      </c>
    </row>
    <row r="15" spans="1:9" ht="135" x14ac:dyDescent="0.2">
      <c r="A15" s="8" t="s">
        <v>9</v>
      </c>
      <c r="B15" s="23" t="s">
        <v>47</v>
      </c>
      <c r="C15" s="23"/>
      <c r="D15" s="6" t="s">
        <v>9</v>
      </c>
      <c r="E15" s="9" t="s">
        <v>48</v>
      </c>
      <c r="F15" s="17">
        <v>82058</v>
      </c>
      <c r="G15" s="27">
        <v>72425</v>
      </c>
      <c r="H15" s="27"/>
      <c r="I15" s="17">
        <v>154483</v>
      </c>
    </row>
    <row r="16" spans="1:9" ht="22.5" x14ac:dyDescent="0.2">
      <c r="A16" s="10" t="s">
        <v>9</v>
      </c>
      <c r="B16" s="26" t="s">
        <v>9</v>
      </c>
      <c r="C16" s="26"/>
      <c r="D16" s="16" t="s">
        <v>45</v>
      </c>
      <c r="E16" s="9" t="s">
        <v>46</v>
      </c>
      <c r="F16" s="17">
        <v>82058</v>
      </c>
      <c r="G16" s="27">
        <v>72425</v>
      </c>
      <c r="H16" s="27"/>
      <c r="I16" s="17">
        <v>154483</v>
      </c>
    </row>
    <row r="17" spans="1:9" x14ac:dyDescent="0.2">
      <c r="A17" s="5" t="s">
        <v>24</v>
      </c>
      <c r="B17" s="23" t="s">
        <v>9</v>
      </c>
      <c r="C17" s="23"/>
      <c r="D17" s="6" t="s">
        <v>9</v>
      </c>
      <c r="E17" s="7" t="s">
        <v>25</v>
      </c>
      <c r="F17" s="18">
        <v>16704276</v>
      </c>
      <c r="G17" s="22">
        <v>25000</v>
      </c>
      <c r="H17" s="22"/>
      <c r="I17" s="18">
        <v>16729276</v>
      </c>
    </row>
    <row r="18" spans="1:9" x14ac:dyDescent="0.2">
      <c r="A18" s="8" t="s">
        <v>9</v>
      </c>
      <c r="B18" s="23" t="s">
        <v>26</v>
      </c>
      <c r="C18" s="23"/>
      <c r="D18" s="6" t="s">
        <v>9</v>
      </c>
      <c r="E18" s="9" t="s">
        <v>27</v>
      </c>
      <c r="F18" s="17">
        <v>14350063</v>
      </c>
      <c r="G18" s="27">
        <v>25000</v>
      </c>
      <c r="H18" s="27"/>
      <c r="I18" s="17">
        <v>14375063</v>
      </c>
    </row>
    <row r="19" spans="1:9" x14ac:dyDescent="0.2">
      <c r="A19" s="10" t="s">
        <v>9</v>
      </c>
      <c r="B19" s="26" t="s">
        <v>9</v>
      </c>
      <c r="C19" s="26"/>
      <c r="D19" s="16" t="s">
        <v>49</v>
      </c>
      <c r="E19" s="9" t="s">
        <v>50</v>
      </c>
      <c r="F19" s="17">
        <v>487400</v>
      </c>
      <c r="G19" s="27">
        <v>-11000</v>
      </c>
      <c r="H19" s="27"/>
      <c r="I19" s="17">
        <v>476400</v>
      </c>
    </row>
    <row r="20" spans="1:9" x14ac:dyDescent="0.2">
      <c r="A20" s="10" t="s">
        <v>9</v>
      </c>
      <c r="B20" s="26" t="s">
        <v>9</v>
      </c>
      <c r="C20" s="26"/>
      <c r="D20" s="16" t="s">
        <v>51</v>
      </c>
      <c r="E20" s="9" t="s">
        <v>52</v>
      </c>
      <c r="F20" s="17">
        <v>480000</v>
      </c>
      <c r="G20" s="27">
        <v>-10000</v>
      </c>
      <c r="H20" s="27"/>
      <c r="I20" s="17">
        <v>470000</v>
      </c>
    </row>
    <row r="21" spans="1:9" ht="22.5" x14ac:dyDescent="0.2">
      <c r="A21" s="10" t="s">
        <v>9</v>
      </c>
      <c r="B21" s="26" t="s">
        <v>9</v>
      </c>
      <c r="C21" s="26"/>
      <c r="D21" s="16" t="s">
        <v>39</v>
      </c>
      <c r="E21" s="9" t="s">
        <v>40</v>
      </c>
      <c r="F21" s="17">
        <v>0</v>
      </c>
      <c r="G21" s="27">
        <v>46000</v>
      </c>
      <c r="H21" s="27"/>
      <c r="I21" s="17">
        <v>46000</v>
      </c>
    </row>
    <row r="22" spans="1:9" x14ac:dyDescent="0.2">
      <c r="A22" s="5" t="s">
        <v>53</v>
      </c>
      <c r="B22" s="23" t="s">
        <v>9</v>
      </c>
      <c r="C22" s="23"/>
      <c r="D22" s="6" t="s">
        <v>9</v>
      </c>
      <c r="E22" s="7" t="s">
        <v>54</v>
      </c>
      <c r="F22" s="18">
        <v>4482377</v>
      </c>
      <c r="G22" s="22">
        <v>0</v>
      </c>
      <c r="H22" s="22"/>
      <c r="I22" s="18">
        <v>4482377</v>
      </c>
    </row>
    <row r="23" spans="1:9" x14ac:dyDescent="0.2">
      <c r="A23" s="8" t="s">
        <v>9</v>
      </c>
      <c r="B23" s="23" t="s">
        <v>55</v>
      </c>
      <c r="C23" s="23"/>
      <c r="D23" s="6" t="s">
        <v>9</v>
      </c>
      <c r="E23" s="9" t="s">
        <v>56</v>
      </c>
      <c r="F23" s="17">
        <v>2479261</v>
      </c>
      <c r="G23" s="27">
        <v>-26000</v>
      </c>
      <c r="H23" s="27"/>
      <c r="I23" s="17">
        <v>2453261</v>
      </c>
    </row>
    <row r="24" spans="1:9" ht="45" x14ac:dyDescent="0.2">
      <c r="A24" s="10" t="s">
        <v>9</v>
      </c>
      <c r="B24" s="26" t="s">
        <v>9</v>
      </c>
      <c r="C24" s="26"/>
      <c r="D24" s="16" t="s">
        <v>57</v>
      </c>
      <c r="E24" s="9" t="s">
        <v>58</v>
      </c>
      <c r="F24" s="17">
        <v>200000</v>
      </c>
      <c r="G24" s="27">
        <v>-26000</v>
      </c>
      <c r="H24" s="27"/>
      <c r="I24" s="17">
        <v>174000</v>
      </c>
    </row>
    <row r="25" spans="1:9" x14ac:dyDescent="0.2">
      <c r="A25" s="8" t="s">
        <v>9</v>
      </c>
      <c r="B25" s="23" t="s">
        <v>59</v>
      </c>
      <c r="C25" s="23"/>
      <c r="D25" s="6" t="s">
        <v>9</v>
      </c>
      <c r="E25" s="9" t="s">
        <v>60</v>
      </c>
      <c r="F25" s="17">
        <v>0</v>
      </c>
      <c r="G25" s="27">
        <v>26000</v>
      </c>
      <c r="H25" s="27"/>
      <c r="I25" s="17">
        <v>26000</v>
      </c>
    </row>
    <row r="26" spans="1:9" ht="56.25" x14ac:dyDescent="0.2">
      <c r="A26" s="10" t="s">
        <v>9</v>
      </c>
      <c r="B26" s="26" t="s">
        <v>9</v>
      </c>
      <c r="C26" s="26"/>
      <c r="D26" s="16" t="s">
        <v>61</v>
      </c>
      <c r="E26" s="9" t="s">
        <v>62</v>
      </c>
      <c r="F26" s="17">
        <v>0</v>
      </c>
      <c r="G26" s="27">
        <v>26000</v>
      </c>
      <c r="H26" s="27"/>
      <c r="I26" s="17">
        <v>26000</v>
      </c>
    </row>
    <row r="27" spans="1:9" x14ac:dyDescent="0.2">
      <c r="A27" s="5" t="s">
        <v>63</v>
      </c>
      <c r="B27" s="23" t="s">
        <v>9</v>
      </c>
      <c r="C27" s="23"/>
      <c r="D27" s="6" t="s">
        <v>9</v>
      </c>
      <c r="E27" s="7" t="s">
        <v>64</v>
      </c>
      <c r="F27" s="18">
        <v>265000</v>
      </c>
      <c r="G27" s="22">
        <v>45066</v>
      </c>
      <c r="H27" s="22"/>
      <c r="I27" s="18">
        <v>310066</v>
      </c>
    </row>
    <row r="28" spans="1:9" x14ac:dyDescent="0.2">
      <c r="A28" s="8" t="s">
        <v>9</v>
      </c>
      <c r="B28" s="23" t="s">
        <v>65</v>
      </c>
      <c r="C28" s="23"/>
      <c r="D28" s="6" t="s">
        <v>9</v>
      </c>
      <c r="E28" s="9" t="s">
        <v>66</v>
      </c>
      <c r="F28" s="17">
        <v>50000</v>
      </c>
      <c r="G28" s="27">
        <v>5706</v>
      </c>
      <c r="H28" s="27"/>
      <c r="I28" s="17">
        <v>55706</v>
      </c>
    </row>
    <row r="29" spans="1:9" ht="22.5" x14ac:dyDescent="0.2">
      <c r="A29" s="10" t="s">
        <v>9</v>
      </c>
      <c r="B29" s="26" t="s">
        <v>9</v>
      </c>
      <c r="C29" s="26"/>
      <c r="D29" s="16" t="s">
        <v>39</v>
      </c>
      <c r="E29" s="9" t="s">
        <v>40</v>
      </c>
      <c r="F29" s="17">
        <v>50000</v>
      </c>
      <c r="G29" s="27">
        <v>5706</v>
      </c>
      <c r="H29" s="27"/>
      <c r="I29" s="17">
        <v>55706</v>
      </c>
    </row>
    <row r="30" spans="1:9" x14ac:dyDescent="0.2">
      <c r="A30" s="8" t="s">
        <v>9</v>
      </c>
      <c r="B30" s="23" t="s">
        <v>67</v>
      </c>
      <c r="C30" s="23"/>
      <c r="D30" s="6" t="s">
        <v>9</v>
      </c>
      <c r="E30" s="9" t="s">
        <v>68</v>
      </c>
      <c r="F30" s="17">
        <v>190000</v>
      </c>
      <c r="G30" s="27">
        <v>39360</v>
      </c>
      <c r="H30" s="27"/>
      <c r="I30" s="17">
        <v>229360</v>
      </c>
    </row>
    <row r="31" spans="1:9" ht="22.5" x14ac:dyDescent="0.2">
      <c r="A31" s="10" t="s">
        <v>9</v>
      </c>
      <c r="B31" s="26" t="s">
        <v>9</v>
      </c>
      <c r="C31" s="26"/>
      <c r="D31" s="16" t="s">
        <v>39</v>
      </c>
      <c r="E31" s="9" t="s">
        <v>40</v>
      </c>
      <c r="F31" s="17">
        <v>0</v>
      </c>
      <c r="G31" s="27">
        <v>39360</v>
      </c>
      <c r="H31" s="27"/>
      <c r="I31" s="17">
        <v>39360</v>
      </c>
    </row>
    <row r="32" spans="1:9" x14ac:dyDescent="0.2">
      <c r="A32" s="28" t="s">
        <v>8</v>
      </c>
      <c r="B32" s="28"/>
      <c r="C32" s="28"/>
      <c r="D32" s="28"/>
      <c r="E32" s="28"/>
      <c r="F32" s="17">
        <v>100929783.53</v>
      </c>
      <c r="G32" s="27">
        <v>109066</v>
      </c>
      <c r="H32" s="27"/>
      <c r="I32" s="17">
        <v>101038849.53</v>
      </c>
    </row>
  </sheetData>
  <mergeCells count="55">
    <mergeCell ref="B30:C30"/>
    <mergeCell ref="G30:H30"/>
    <mergeCell ref="B31:C31"/>
    <mergeCell ref="G31:H31"/>
    <mergeCell ref="A32:E32"/>
    <mergeCell ref="G32:H32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B12:C12"/>
    <mergeCell ref="G12:H12"/>
    <mergeCell ref="B13:C13"/>
    <mergeCell ref="G13:H13"/>
    <mergeCell ref="B14:C14"/>
    <mergeCell ref="G14:H14"/>
    <mergeCell ref="B9:C9"/>
    <mergeCell ref="G9:H9"/>
    <mergeCell ref="B10:C10"/>
    <mergeCell ref="G10:H10"/>
    <mergeCell ref="B11:C11"/>
    <mergeCell ref="G11:H11"/>
    <mergeCell ref="A5:I5"/>
    <mergeCell ref="B6:C6"/>
    <mergeCell ref="G6:H6"/>
    <mergeCell ref="B7:C7"/>
    <mergeCell ref="G7:H7"/>
    <mergeCell ref="B8:C8"/>
    <mergeCell ref="G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sqref="A1:K61"/>
    </sheetView>
  </sheetViews>
  <sheetFormatPr defaultRowHeight="12.75" x14ac:dyDescent="0.2"/>
  <cols>
    <col min="1" max="1" width="3.7109375" customWidth="1"/>
    <col min="2" max="2" width="6" customWidth="1"/>
    <col min="3" max="3" width="5.7109375" customWidth="1"/>
    <col min="4" max="4" width="24.28515625" customWidth="1"/>
    <col min="5" max="5" width="13.85546875" customWidth="1"/>
    <col min="6" max="6" width="13.140625" customWidth="1"/>
    <col min="7" max="7" width="12.5703125" customWidth="1"/>
    <col min="8" max="8" width="12.7109375" customWidth="1"/>
    <col min="9" max="9" width="13.42578125" customWidth="1"/>
    <col min="10" max="10" width="12" customWidth="1"/>
    <col min="11" max="11" width="13.140625" customWidth="1"/>
  </cols>
  <sheetData>
    <row r="1" spans="1:11" x14ac:dyDescent="0.2">
      <c r="A1" s="30"/>
      <c r="B1" s="30"/>
      <c r="C1" s="30"/>
      <c r="D1" s="30"/>
      <c r="E1" s="30"/>
      <c r="F1" s="30"/>
      <c r="G1" s="30"/>
      <c r="H1" s="1" t="s">
        <v>69</v>
      </c>
      <c r="I1" s="1"/>
      <c r="J1" s="1"/>
      <c r="K1" s="4"/>
    </row>
    <row r="2" spans="1:11" x14ac:dyDescent="0.2">
      <c r="A2" s="30"/>
      <c r="B2" s="30"/>
      <c r="C2" s="30"/>
      <c r="D2" s="30"/>
      <c r="E2" s="30"/>
      <c r="F2" s="30"/>
      <c r="G2" s="30"/>
      <c r="H2" s="31" t="s">
        <v>30</v>
      </c>
      <c r="I2" s="31"/>
      <c r="J2" s="31"/>
      <c r="K2" s="31"/>
    </row>
    <row r="3" spans="1:11" x14ac:dyDescent="0.2">
      <c r="A3" s="30"/>
      <c r="B3" s="30"/>
      <c r="C3" s="30"/>
      <c r="D3" s="30"/>
      <c r="E3" s="30"/>
      <c r="F3" s="30"/>
      <c r="G3" s="30"/>
      <c r="H3" s="31" t="s">
        <v>2</v>
      </c>
      <c r="I3" s="31"/>
      <c r="J3" s="31"/>
      <c r="K3" s="31"/>
    </row>
    <row r="4" spans="1:11" x14ac:dyDescent="0.2">
      <c r="A4" s="32"/>
      <c r="B4" s="32"/>
      <c r="C4" s="33"/>
      <c r="D4" s="34"/>
      <c r="E4" s="35"/>
      <c r="F4" s="35"/>
      <c r="G4" s="35"/>
      <c r="H4" s="31" t="s">
        <v>31</v>
      </c>
      <c r="I4" s="31"/>
      <c r="J4" s="31"/>
      <c r="K4" s="31"/>
    </row>
    <row r="5" spans="1:11" x14ac:dyDescent="0.2">
      <c r="A5" s="36" t="s">
        <v>70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">
      <c r="A6" s="32"/>
      <c r="B6" s="32"/>
      <c r="C6" s="33"/>
      <c r="D6" s="34"/>
      <c r="E6" s="35"/>
      <c r="F6" s="35"/>
      <c r="G6" s="35"/>
      <c r="H6" s="31"/>
      <c r="I6" s="31"/>
      <c r="J6" s="31"/>
      <c r="K6" s="31"/>
    </row>
    <row r="7" spans="1:11" x14ac:dyDescent="0.2">
      <c r="A7" s="37"/>
      <c r="B7" s="37"/>
      <c r="C7" s="37"/>
      <c r="D7" s="37"/>
      <c r="E7" s="37"/>
      <c r="F7" s="37"/>
      <c r="G7" s="37"/>
      <c r="H7" s="31"/>
      <c r="I7" s="31"/>
      <c r="J7" s="31"/>
      <c r="K7" s="31"/>
    </row>
    <row r="8" spans="1:11" x14ac:dyDescent="0.2">
      <c r="A8" s="38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">
      <c r="A9" s="39"/>
      <c r="B9" s="39"/>
      <c r="C9" s="40"/>
      <c r="D9" s="39"/>
      <c r="E9" s="41"/>
      <c r="F9" s="41"/>
      <c r="G9" s="41"/>
      <c r="H9" s="41"/>
      <c r="I9" s="41"/>
      <c r="J9" s="41"/>
      <c r="K9" s="41"/>
    </row>
    <row r="10" spans="1:11" x14ac:dyDescent="0.2">
      <c r="A10" s="42" t="s">
        <v>72</v>
      </c>
      <c r="B10" s="42" t="s">
        <v>73</v>
      </c>
      <c r="C10" s="43" t="s">
        <v>74</v>
      </c>
      <c r="D10" s="44" t="s">
        <v>75</v>
      </c>
      <c r="E10" s="45" t="s">
        <v>76</v>
      </c>
      <c r="F10" s="46"/>
      <c r="G10" s="46"/>
      <c r="H10" s="46"/>
      <c r="I10" s="46"/>
      <c r="J10" s="46"/>
      <c r="K10" s="47" t="s">
        <v>77</v>
      </c>
    </row>
    <row r="11" spans="1:11" x14ac:dyDescent="0.2">
      <c r="A11" s="42"/>
      <c r="B11" s="42"/>
      <c r="C11" s="48"/>
      <c r="D11" s="44"/>
      <c r="E11" s="49" t="s">
        <v>78</v>
      </c>
      <c r="F11" s="45" t="s">
        <v>79</v>
      </c>
      <c r="G11" s="46"/>
      <c r="H11" s="46"/>
      <c r="I11" s="46"/>
      <c r="J11" s="46"/>
      <c r="K11" s="50"/>
    </row>
    <row r="12" spans="1:11" x14ac:dyDescent="0.2">
      <c r="A12" s="42"/>
      <c r="B12" s="42"/>
      <c r="C12" s="48"/>
      <c r="D12" s="44"/>
      <c r="E12" s="49"/>
      <c r="F12" s="51" t="s">
        <v>80</v>
      </c>
      <c r="G12" s="51" t="s">
        <v>81</v>
      </c>
      <c r="H12" s="51" t="s">
        <v>82</v>
      </c>
      <c r="I12" s="51" t="s">
        <v>83</v>
      </c>
      <c r="J12" s="51" t="s">
        <v>84</v>
      </c>
      <c r="K12" s="50"/>
    </row>
    <row r="13" spans="1:11" x14ac:dyDescent="0.2">
      <c r="A13" s="42"/>
      <c r="B13" s="42"/>
      <c r="C13" s="52"/>
      <c r="D13" s="44"/>
      <c r="E13" s="49"/>
      <c r="F13" s="53"/>
      <c r="G13" s="53"/>
      <c r="H13" s="53"/>
      <c r="I13" s="53"/>
      <c r="J13" s="53"/>
      <c r="K13" s="54"/>
    </row>
    <row r="14" spans="1:11" x14ac:dyDescent="0.2">
      <c r="A14" s="55">
        <v>1</v>
      </c>
      <c r="B14" s="55">
        <v>2</v>
      </c>
      <c r="C14" s="56" t="s">
        <v>85</v>
      </c>
      <c r="D14" s="57">
        <v>4</v>
      </c>
      <c r="E14" s="58">
        <v>5</v>
      </c>
      <c r="F14" s="59">
        <v>6</v>
      </c>
      <c r="G14" s="59">
        <v>7</v>
      </c>
      <c r="H14" s="59">
        <v>8</v>
      </c>
      <c r="I14" s="59">
        <v>9</v>
      </c>
      <c r="J14" s="59">
        <v>10</v>
      </c>
      <c r="K14" s="60">
        <v>11</v>
      </c>
    </row>
    <row r="15" spans="1:11" x14ac:dyDescent="0.2">
      <c r="A15" s="61"/>
      <c r="B15" s="61"/>
      <c r="C15" s="61"/>
      <c r="D15" s="62" t="s">
        <v>86</v>
      </c>
      <c r="E15" s="63">
        <f>SUM(E16:E35)</f>
        <v>5638182</v>
      </c>
      <c r="F15" s="63">
        <f t="shared" ref="F15:J15" si="0">SUM(F16:F35)</f>
        <v>1752338</v>
      </c>
      <c r="G15" s="63">
        <f t="shared" si="0"/>
        <v>981718</v>
      </c>
      <c r="H15" s="63">
        <f t="shared" si="0"/>
        <v>328958</v>
      </c>
      <c r="I15" s="63">
        <f t="shared" si="0"/>
        <v>2575168</v>
      </c>
      <c r="J15" s="63">
        <f t="shared" si="0"/>
        <v>0</v>
      </c>
      <c r="K15" s="64"/>
    </row>
    <row r="16" spans="1:11" ht="33.75" x14ac:dyDescent="0.2">
      <c r="A16" s="65">
        <v>1</v>
      </c>
      <c r="B16" s="65">
        <v>60014</v>
      </c>
      <c r="C16" s="66" t="s">
        <v>39</v>
      </c>
      <c r="D16" s="67" t="s">
        <v>87</v>
      </c>
      <c r="E16" s="68">
        <f>SUM(F16:J16)</f>
        <v>132840</v>
      </c>
      <c r="F16" s="68">
        <v>132840</v>
      </c>
      <c r="G16" s="63"/>
      <c r="H16" s="63"/>
      <c r="I16" s="63"/>
      <c r="J16" s="63"/>
      <c r="K16" s="69" t="s">
        <v>88</v>
      </c>
    </row>
    <row r="17" spans="1:11" ht="45" x14ac:dyDescent="0.2">
      <c r="A17" s="70">
        <v>2</v>
      </c>
      <c r="B17" s="65">
        <v>60014</v>
      </c>
      <c r="C17" s="71" t="s">
        <v>39</v>
      </c>
      <c r="D17" s="72" t="s">
        <v>89</v>
      </c>
      <c r="E17" s="68">
        <f t="shared" ref="E17:E35" si="1">SUM(F17:J17)</f>
        <v>150000</v>
      </c>
      <c r="F17" s="68">
        <v>150000</v>
      </c>
      <c r="G17" s="68"/>
      <c r="H17" s="73"/>
      <c r="I17" s="73"/>
      <c r="J17" s="73"/>
      <c r="K17" s="69" t="s">
        <v>88</v>
      </c>
    </row>
    <row r="18" spans="1:11" ht="56.25" x14ac:dyDescent="0.2">
      <c r="A18" s="65">
        <v>3</v>
      </c>
      <c r="B18" s="65">
        <v>60014</v>
      </c>
      <c r="C18" s="71" t="s">
        <v>39</v>
      </c>
      <c r="D18" s="72" t="s">
        <v>90</v>
      </c>
      <c r="E18" s="68">
        <f t="shared" si="1"/>
        <v>20000</v>
      </c>
      <c r="F18" s="68">
        <v>20000</v>
      </c>
      <c r="G18" s="68"/>
      <c r="H18" s="73"/>
      <c r="I18" s="73"/>
      <c r="J18" s="73"/>
      <c r="K18" s="69" t="s">
        <v>88</v>
      </c>
    </row>
    <row r="19" spans="1:11" ht="33.75" x14ac:dyDescent="0.2">
      <c r="A19" s="70">
        <v>4</v>
      </c>
      <c r="B19" s="65">
        <v>60014</v>
      </c>
      <c r="C19" s="66" t="s">
        <v>39</v>
      </c>
      <c r="D19" s="74" t="s">
        <v>91</v>
      </c>
      <c r="E19" s="68">
        <f t="shared" si="1"/>
        <v>71094</v>
      </c>
      <c r="F19" s="75">
        <v>71094</v>
      </c>
      <c r="G19" s="75"/>
      <c r="H19" s="76"/>
      <c r="I19" s="76"/>
      <c r="J19" s="76"/>
      <c r="K19" s="69" t="s">
        <v>88</v>
      </c>
    </row>
    <row r="20" spans="1:11" ht="45" x14ac:dyDescent="0.2">
      <c r="A20" s="77">
        <v>5</v>
      </c>
      <c r="B20" s="78">
        <v>60014</v>
      </c>
      <c r="C20" s="79" t="s">
        <v>39</v>
      </c>
      <c r="D20" s="74" t="s">
        <v>92</v>
      </c>
      <c r="E20" s="75">
        <f t="shared" si="1"/>
        <v>15000</v>
      </c>
      <c r="F20" s="75">
        <v>15000</v>
      </c>
      <c r="G20" s="75"/>
      <c r="H20" s="76"/>
      <c r="I20" s="76"/>
      <c r="J20" s="76"/>
      <c r="K20" s="80" t="s">
        <v>88</v>
      </c>
    </row>
    <row r="21" spans="1:11" ht="22.5" x14ac:dyDescent="0.2">
      <c r="A21" s="78">
        <v>6</v>
      </c>
      <c r="B21" s="78">
        <v>60014</v>
      </c>
      <c r="C21" s="81" t="s">
        <v>39</v>
      </c>
      <c r="D21" s="74" t="s">
        <v>93</v>
      </c>
      <c r="E21" s="75">
        <f t="shared" si="1"/>
        <v>614450</v>
      </c>
      <c r="F21" s="75">
        <v>192746</v>
      </c>
      <c r="G21" s="75">
        <v>192746</v>
      </c>
      <c r="H21" s="76">
        <v>228958</v>
      </c>
      <c r="I21" s="76"/>
      <c r="J21" s="82"/>
      <c r="K21" s="80" t="s">
        <v>88</v>
      </c>
    </row>
    <row r="22" spans="1:11" ht="33.75" x14ac:dyDescent="0.2">
      <c r="A22" s="77">
        <v>7</v>
      </c>
      <c r="B22" s="78">
        <v>60014</v>
      </c>
      <c r="C22" s="79" t="s">
        <v>39</v>
      </c>
      <c r="D22" s="74" t="s">
        <v>94</v>
      </c>
      <c r="E22" s="75">
        <f t="shared" si="1"/>
        <v>70000</v>
      </c>
      <c r="F22" s="75">
        <v>70000</v>
      </c>
      <c r="G22" s="75"/>
      <c r="H22" s="76"/>
      <c r="I22" s="76"/>
      <c r="J22" s="76"/>
      <c r="K22" s="80" t="s">
        <v>88</v>
      </c>
    </row>
    <row r="23" spans="1:11" ht="45" x14ac:dyDescent="0.2">
      <c r="A23" s="77">
        <v>8</v>
      </c>
      <c r="B23" s="78">
        <v>60014</v>
      </c>
      <c r="C23" s="81" t="s">
        <v>39</v>
      </c>
      <c r="D23" s="74" t="s">
        <v>95</v>
      </c>
      <c r="E23" s="75">
        <f t="shared" si="1"/>
        <v>25000</v>
      </c>
      <c r="F23" s="75">
        <v>25000</v>
      </c>
      <c r="G23" s="75"/>
      <c r="H23" s="76"/>
      <c r="I23" s="76"/>
      <c r="J23" s="76"/>
      <c r="K23" s="77" t="s">
        <v>88</v>
      </c>
    </row>
    <row r="24" spans="1:11" ht="56.25" x14ac:dyDescent="0.2">
      <c r="A24" s="78">
        <v>9</v>
      </c>
      <c r="B24" s="78">
        <v>60014</v>
      </c>
      <c r="C24" s="79" t="s">
        <v>39</v>
      </c>
      <c r="D24" s="74" t="s">
        <v>96</v>
      </c>
      <c r="E24" s="75">
        <f t="shared" si="1"/>
        <v>3684493</v>
      </c>
      <c r="F24" s="75">
        <v>557503</v>
      </c>
      <c r="G24" s="75">
        <v>551822</v>
      </c>
      <c r="H24" s="76"/>
      <c r="I24" s="76">
        <v>2575168</v>
      </c>
      <c r="J24" s="76"/>
      <c r="K24" s="77" t="s">
        <v>88</v>
      </c>
    </row>
    <row r="25" spans="1:11" ht="45" x14ac:dyDescent="0.2">
      <c r="A25" s="70">
        <v>10</v>
      </c>
      <c r="B25" s="65">
        <v>60014</v>
      </c>
      <c r="C25" s="66" t="s">
        <v>39</v>
      </c>
      <c r="D25" s="74" t="s">
        <v>97</v>
      </c>
      <c r="E25" s="68">
        <f t="shared" si="1"/>
        <v>50000</v>
      </c>
      <c r="F25" s="75">
        <v>50000</v>
      </c>
      <c r="G25" s="75"/>
      <c r="H25" s="76"/>
      <c r="I25" s="76"/>
      <c r="J25" s="76"/>
      <c r="K25" s="69" t="s">
        <v>88</v>
      </c>
    </row>
    <row r="26" spans="1:11" ht="33.75" x14ac:dyDescent="0.2">
      <c r="A26" s="70">
        <v>11</v>
      </c>
      <c r="B26" s="65">
        <v>60014</v>
      </c>
      <c r="C26" s="71" t="s">
        <v>39</v>
      </c>
      <c r="D26" s="74" t="s">
        <v>98</v>
      </c>
      <c r="E26" s="68">
        <f t="shared" si="1"/>
        <v>90000</v>
      </c>
      <c r="F26" s="75">
        <v>90000</v>
      </c>
      <c r="G26" s="75"/>
      <c r="H26" s="76"/>
      <c r="I26" s="76"/>
      <c r="J26" s="83"/>
      <c r="K26" s="69" t="s">
        <v>88</v>
      </c>
    </row>
    <row r="27" spans="1:11" ht="22.5" x14ac:dyDescent="0.2">
      <c r="A27" s="70">
        <v>12</v>
      </c>
      <c r="B27" s="65">
        <v>60014</v>
      </c>
      <c r="C27" s="71" t="s">
        <v>39</v>
      </c>
      <c r="D27" s="74" t="s">
        <v>99</v>
      </c>
      <c r="E27" s="68">
        <f t="shared" si="1"/>
        <v>16593</v>
      </c>
      <c r="F27" s="68">
        <v>16593</v>
      </c>
      <c r="G27" s="68"/>
      <c r="H27" s="73"/>
      <c r="I27" s="73"/>
      <c r="J27" s="84"/>
      <c r="K27" s="69" t="s">
        <v>88</v>
      </c>
    </row>
    <row r="28" spans="1:11" ht="33.75" x14ac:dyDescent="0.2">
      <c r="A28" s="70">
        <v>13</v>
      </c>
      <c r="B28" s="65">
        <v>60014</v>
      </c>
      <c r="C28" s="71" t="s">
        <v>39</v>
      </c>
      <c r="D28" s="74" t="s">
        <v>100</v>
      </c>
      <c r="E28" s="68">
        <f t="shared" si="1"/>
        <v>35547</v>
      </c>
      <c r="F28" s="68">
        <v>35547</v>
      </c>
      <c r="G28" s="68"/>
      <c r="H28" s="73"/>
      <c r="I28" s="73"/>
      <c r="J28" s="84"/>
      <c r="K28" s="69" t="s">
        <v>88</v>
      </c>
    </row>
    <row r="29" spans="1:11" ht="33.75" x14ac:dyDescent="0.2">
      <c r="A29" s="70">
        <v>14</v>
      </c>
      <c r="B29" s="65">
        <v>60014</v>
      </c>
      <c r="C29" s="66" t="s">
        <v>39</v>
      </c>
      <c r="D29" s="74" t="s">
        <v>101</v>
      </c>
      <c r="E29" s="68">
        <f t="shared" si="1"/>
        <v>5000</v>
      </c>
      <c r="F29" s="68">
        <v>5000</v>
      </c>
      <c r="G29" s="68"/>
      <c r="H29" s="73"/>
      <c r="I29" s="73"/>
      <c r="J29" s="84"/>
      <c r="K29" s="69" t="s">
        <v>88</v>
      </c>
    </row>
    <row r="30" spans="1:11" ht="33.75" x14ac:dyDescent="0.2">
      <c r="A30" s="70">
        <v>15</v>
      </c>
      <c r="B30" s="65">
        <v>60014</v>
      </c>
      <c r="C30" s="66" t="s">
        <v>39</v>
      </c>
      <c r="D30" s="74" t="s">
        <v>102</v>
      </c>
      <c r="E30" s="68">
        <f t="shared" si="1"/>
        <v>304300</v>
      </c>
      <c r="F30" s="68">
        <v>102150</v>
      </c>
      <c r="G30" s="68">
        <v>202150</v>
      </c>
      <c r="H30" s="73"/>
      <c r="I30" s="73"/>
      <c r="J30" s="84"/>
      <c r="K30" s="69" t="s">
        <v>88</v>
      </c>
    </row>
    <row r="31" spans="1:11" ht="22.5" x14ac:dyDescent="0.2">
      <c r="A31" s="77">
        <v>16</v>
      </c>
      <c r="B31" s="78">
        <v>60014</v>
      </c>
      <c r="C31" s="81" t="s">
        <v>39</v>
      </c>
      <c r="D31" s="85" t="s">
        <v>103</v>
      </c>
      <c r="E31" s="75">
        <f t="shared" si="1"/>
        <v>77000</v>
      </c>
      <c r="F31" s="75">
        <v>77000</v>
      </c>
      <c r="G31" s="75"/>
      <c r="H31" s="76"/>
      <c r="I31" s="76"/>
      <c r="J31" s="76"/>
      <c r="K31" s="80" t="s">
        <v>88</v>
      </c>
    </row>
    <row r="32" spans="1:11" ht="78.75" x14ac:dyDescent="0.2">
      <c r="A32" s="77">
        <v>17</v>
      </c>
      <c r="B32" s="78">
        <v>60014</v>
      </c>
      <c r="C32" s="81" t="s">
        <v>39</v>
      </c>
      <c r="D32" s="85" t="s">
        <v>104</v>
      </c>
      <c r="E32" s="75">
        <f t="shared" si="1"/>
        <v>118865</v>
      </c>
      <c r="F32" s="75">
        <v>18865</v>
      </c>
      <c r="G32" s="75"/>
      <c r="H32" s="76">
        <v>100000</v>
      </c>
      <c r="I32" s="76"/>
      <c r="J32" s="76"/>
      <c r="K32" s="80" t="s">
        <v>88</v>
      </c>
    </row>
    <row r="33" spans="1:11" ht="22.5" x14ac:dyDescent="0.2">
      <c r="A33" s="77">
        <v>18</v>
      </c>
      <c r="B33" s="78">
        <v>60014</v>
      </c>
      <c r="C33" s="81" t="s">
        <v>105</v>
      </c>
      <c r="D33" s="85" t="s">
        <v>106</v>
      </c>
      <c r="E33" s="75">
        <f t="shared" si="1"/>
        <v>99500</v>
      </c>
      <c r="F33" s="75">
        <v>99500</v>
      </c>
      <c r="G33" s="75"/>
      <c r="H33" s="76"/>
      <c r="I33" s="76"/>
      <c r="J33" s="76"/>
      <c r="K33" s="80" t="s">
        <v>88</v>
      </c>
    </row>
    <row r="34" spans="1:11" ht="67.5" x14ac:dyDescent="0.2">
      <c r="A34" s="86">
        <v>19</v>
      </c>
      <c r="B34" s="78">
        <v>60014</v>
      </c>
      <c r="C34" s="81" t="s">
        <v>105</v>
      </c>
      <c r="D34" s="85" t="s">
        <v>107</v>
      </c>
      <c r="E34" s="75">
        <f t="shared" si="1"/>
        <v>35500</v>
      </c>
      <c r="F34" s="75">
        <v>500</v>
      </c>
      <c r="G34" s="75">
        <v>35000</v>
      </c>
      <c r="H34" s="76"/>
      <c r="I34" s="76"/>
      <c r="J34" s="76"/>
      <c r="K34" s="80" t="s">
        <v>88</v>
      </c>
    </row>
    <row r="35" spans="1:11" ht="45" x14ac:dyDescent="0.2">
      <c r="A35" s="86">
        <v>20</v>
      </c>
      <c r="B35" s="78">
        <v>60014</v>
      </c>
      <c r="C35" s="81" t="s">
        <v>108</v>
      </c>
      <c r="D35" s="85" t="s">
        <v>109</v>
      </c>
      <c r="E35" s="75">
        <f t="shared" si="1"/>
        <v>23000</v>
      </c>
      <c r="F35" s="75">
        <v>23000</v>
      </c>
      <c r="G35" s="75"/>
      <c r="H35" s="76"/>
      <c r="I35" s="76"/>
      <c r="J35" s="76"/>
      <c r="K35" s="80" t="s">
        <v>88</v>
      </c>
    </row>
    <row r="36" spans="1:11" x14ac:dyDescent="0.2">
      <c r="A36" s="87"/>
      <c r="B36" s="88"/>
      <c r="C36" s="88"/>
      <c r="D36" s="88" t="s">
        <v>110</v>
      </c>
      <c r="E36" s="89">
        <f>SUM(E37)</f>
        <v>5000</v>
      </c>
      <c r="F36" s="89">
        <f t="shared" ref="F36:J36" si="2">SUM(F37)</f>
        <v>5000</v>
      </c>
      <c r="G36" s="89">
        <f t="shared" si="2"/>
        <v>0</v>
      </c>
      <c r="H36" s="89">
        <f t="shared" si="2"/>
        <v>0</v>
      </c>
      <c r="I36" s="89">
        <f t="shared" si="2"/>
        <v>0</v>
      </c>
      <c r="J36" s="89">
        <f t="shared" si="2"/>
        <v>0</v>
      </c>
      <c r="K36" s="80"/>
    </row>
    <row r="37" spans="1:11" ht="22.5" x14ac:dyDescent="0.2">
      <c r="A37" s="77">
        <v>21</v>
      </c>
      <c r="B37" s="78">
        <v>70005</v>
      </c>
      <c r="C37" s="81" t="s">
        <v>105</v>
      </c>
      <c r="D37" s="85" t="s">
        <v>111</v>
      </c>
      <c r="E37" s="75">
        <f t="shared" ref="E37:E39" si="3">SUM(F37:J37)</f>
        <v>5000</v>
      </c>
      <c r="F37" s="75">
        <v>5000</v>
      </c>
      <c r="G37" s="75"/>
      <c r="H37" s="76"/>
      <c r="I37" s="76"/>
      <c r="J37" s="76"/>
      <c r="K37" s="80" t="s">
        <v>88</v>
      </c>
    </row>
    <row r="38" spans="1:11" x14ac:dyDescent="0.2">
      <c r="A38" s="86"/>
      <c r="B38" s="78"/>
      <c r="C38" s="81"/>
      <c r="D38" s="90" t="s">
        <v>112</v>
      </c>
      <c r="E38" s="89">
        <f>SUM(E39)</f>
        <v>38977</v>
      </c>
      <c r="F38" s="89">
        <f t="shared" ref="F38:J40" si="4">SUM(F39)</f>
        <v>38977</v>
      </c>
      <c r="G38" s="89">
        <f t="shared" si="4"/>
        <v>0</v>
      </c>
      <c r="H38" s="89">
        <f t="shared" si="4"/>
        <v>0</v>
      </c>
      <c r="I38" s="89">
        <f t="shared" si="4"/>
        <v>0</v>
      </c>
      <c r="J38" s="89">
        <f t="shared" si="4"/>
        <v>0</v>
      </c>
      <c r="K38" s="80"/>
    </row>
    <row r="39" spans="1:11" ht="56.25" x14ac:dyDescent="0.2">
      <c r="A39" s="86">
        <v>22</v>
      </c>
      <c r="B39" s="77">
        <v>71095</v>
      </c>
      <c r="C39" s="79" t="s">
        <v>113</v>
      </c>
      <c r="D39" s="74" t="s">
        <v>114</v>
      </c>
      <c r="E39" s="75">
        <f t="shared" si="3"/>
        <v>38977</v>
      </c>
      <c r="F39" s="75">
        <v>38977</v>
      </c>
      <c r="G39" s="75"/>
      <c r="H39" s="76"/>
      <c r="I39" s="76"/>
      <c r="J39" s="76"/>
      <c r="K39" s="80" t="s">
        <v>88</v>
      </c>
    </row>
    <row r="40" spans="1:11" x14ac:dyDescent="0.2">
      <c r="A40" s="86"/>
      <c r="B40" s="78"/>
      <c r="C40" s="81"/>
      <c r="D40" s="90" t="s">
        <v>115</v>
      </c>
      <c r="E40" s="89">
        <f>SUM(E41)</f>
        <v>10000</v>
      </c>
      <c r="F40" s="89">
        <f t="shared" si="4"/>
        <v>0</v>
      </c>
      <c r="G40" s="89">
        <f t="shared" si="4"/>
        <v>0</v>
      </c>
      <c r="H40" s="89">
        <f t="shared" si="4"/>
        <v>0</v>
      </c>
      <c r="I40" s="89">
        <f t="shared" si="4"/>
        <v>0</v>
      </c>
      <c r="J40" s="89">
        <f t="shared" si="4"/>
        <v>10000</v>
      </c>
      <c r="K40" s="80"/>
    </row>
    <row r="41" spans="1:11" ht="45" x14ac:dyDescent="0.2">
      <c r="A41" s="86">
        <v>23</v>
      </c>
      <c r="B41" s="77">
        <v>75411</v>
      </c>
      <c r="C41" s="79" t="s">
        <v>105</v>
      </c>
      <c r="D41" s="74" t="s">
        <v>116</v>
      </c>
      <c r="E41" s="75">
        <f t="shared" ref="E41" si="5">SUM(F41:J41)</f>
        <v>10000</v>
      </c>
      <c r="F41" s="75"/>
      <c r="G41" s="75"/>
      <c r="H41" s="76"/>
      <c r="I41" s="76"/>
      <c r="J41" s="76">
        <v>10000</v>
      </c>
      <c r="K41" s="80" t="s">
        <v>117</v>
      </c>
    </row>
    <row r="42" spans="1:11" x14ac:dyDescent="0.2">
      <c r="A42" s="86"/>
      <c r="B42" s="88"/>
      <c r="C42" s="88"/>
      <c r="D42" s="88" t="s">
        <v>118</v>
      </c>
      <c r="E42" s="89">
        <f>SUM(E43:E47)</f>
        <v>769619</v>
      </c>
      <c r="F42" s="89">
        <f t="shared" ref="F42:J42" si="6">SUM(F43:F47)</f>
        <v>769619</v>
      </c>
      <c r="G42" s="89">
        <f t="shared" si="6"/>
        <v>0</v>
      </c>
      <c r="H42" s="89">
        <f t="shared" si="6"/>
        <v>0</v>
      </c>
      <c r="I42" s="89">
        <f t="shared" si="6"/>
        <v>0</v>
      </c>
      <c r="J42" s="89">
        <f t="shared" si="6"/>
        <v>0</v>
      </c>
      <c r="K42" s="80"/>
    </row>
    <row r="43" spans="1:11" ht="33.75" x14ac:dyDescent="0.2">
      <c r="A43" s="86">
        <v>24</v>
      </c>
      <c r="B43" s="78">
        <v>75020</v>
      </c>
      <c r="C43" s="81" t="s">
        <v>39</v>
      </c>
      <c r="D43" s="74" t="s">
        <v>119</v>
      </c>
      <c r="E43" s="75">
        <f t="shared" ref="E43:E47" si="7">SUM(F43:J43)</f>
        <v>322800</v>
      </c>
      <c r="F43" s="75">
        <v>322800</v>
      </c>
      <c r="G43" s="75"/>
      <c r="H43" s="76"/>
      <c r="I43" s="76"/>
      <c r="J43" s="76"/>
      <c r="K43" s="80" t="s">
        <v>88</v>
      </c>
    </row>
    <row r="44" spans="1:11" ht="22.5" x14ac:dyDescent="0.2">
      <c r="A44" s="86">
        <v>25</v>
      </c>
      <c r="B44" s="78">
        <v>75020</v>
      </c>
      <c r="C44" s="81" t="s">
        <v>39</v>
      </c>
      <c r="D44" s="74" t="s">
        <v>120</v>
      </c>
      <c r="E44" s="75">
        <f t="shared" si="7"/>
        <v>330000</v>
      </c>
      <c r="F44" s="75">
        <v>330000</v>
      </c>
      <c r="G44" s="75"/>
      <c r="H44" s="76"/>
      <c r="I44" s="76"/>
      <c r="J44" s="76"/>
      <c r="K44" s="80" t="s">
        <v>88</v>
      </c>
    </row>
    <row r="45" spans="1:11" ht="33.75" x14ac:dyDescent="0.2">
      <c r="A45" s="91">
        <v>26</v>
      </c>
      <c r="B45" s="65">
        <v>75020</v>
      </c>
      <c r="C45" s="66" t="s">
        <v>39</v>
      </c>
      <c r="D45" s="74" t="s">
        <v>121</v>
      </c>
      <c r="E45" s="75">
        <f t="shared" si="7"/>
        <v>45000</v>
      </c>
      <c r="F45" s="68">
        <v>45000</v>
      </c>
      <c r="G45" s="68"/>
      <c r="H45" s="73"/>
      <c r="I45" s="73"/>
      <c r="J45" s="73"/>
      <c r="K45" s="80" t="s">
        <v>88</v>
      </c>
    </row>
    <row r="46" spans="1:11" ht="22.5" x14ac:dyDescent="0.2">
      <c r="A46" s="91">
        <v>27</v>
      </c>
      <c r="B46" s="65">
        <v>75020</v>
      </c>
      <c r="C46" s="66" t="s">
        <v>105</v>
      </c>
      <c r="D46" s="74" t="s">
        <v>122</v>
      </c>
      <c r="E46" s="75">
        <f t="shared" si="7"/>
        <v>46819</v>
      </c>
      <c r="F46" s="68">
        <v>46819</v>
      </c>
      <c r="G46" s="68"/>
      <c r="H46" s="73"/>
      <c r="I46" s="73"/>
      <c r="J46" s="73"/>
      <c r="K46" s="69" t="s">
        <v>88</v>
      </c>
    </row>
    <row r="47" spans="1:11" ht="45" x14ac:dyDescent="0.2">
      <c r="A47" s="91">
        <v>28</v>
      </c>
      <c r="B47" s="65">
        <v>75095</v>
      </c>
      <c r="C47" s="66" t="s">
        <v>123</v>
      </c>
      <c r="D47" s="74" t="s">
        <v>124</v>
      </c>
      <c r="E47" s="75">
        <f t="shared" si="7"/>
        <v>25000</v>
      </c>
      <c r="F47" s="68">
        <v>25000</v>
      </c>
      <c r="G47" s="68"/>
      <c r="H47" s="73"/>
      <c r="I47" s="73"/>
      <c r="J47" s="73"/>
      <c r="K47" s="69" t="s">
        <v>88</v>
      </c>
    </row>
    <row r="48" spans="1:11" x14ac:dyDescent="0.2">
      <c r="A48" s="86"/>
      <c r="B48" s="78"/>
      <c r="C48" s="81"/>
      <c r="D48" s="90" t="s">
        <v>125</v>
      </c>
      <c r="E48" s="89">
        <f t="shared" ref="E48:J48" si="8">SUM(E49:E49)</f>
        <v>38035</v>
      </c>
      <c r="F48" s="89">
        <f t="shared" si="8"/>
        <v>38035</v>
      </c>
      <c r="G48" s="89">
        <f t="shared" si="8"/>
        <v>0</v>
      </c>
      <c r="H48" s="89">
        <f t="shared" si="8"/>
        <v>0</v>
      </c>
      <c r="I48" s="89">
        <f t="shared" si="8"/>
        <v>0</v>
      </c>
      <c r="J48" s="89">
        <f t="shared" si="8"/>
        <v>0</v>
      </c>
      <c r="K48" s="80"/>
    </row>
    <row r="49" spans="1:11" ht="45" x14ac:dyDescent="0.2">
      <c r="A49" s="86">
        <v>29</v>
      </c>
      <c r="B49" s="77">
        <v>80120</v>
      </c>
      <c r="C49" s="79" t="s">
        <v>39</v>
      </c>
      <c r="D49" s="85" t="s">
        <v>126</v>
      </c>
      <c r="E49" s="75">
        <f t="shared" ref="E49" si="9">SUM(F49:J49)</f>
        <v>38035</v>
      </c>
      <c r="F49" s="75">
        <v>38035</v>
      </c>
      <c r="G49" s="75"/>
      <c r="H49" s="76"/>
      <c r="I49" s="76"/>
      <c r="J49" s="76"/>
      <c r="K49" s="80" t="s">
        <v>127</v>
      </c>
    </row>
    <row r="50" spans="1:11" x14ac:dyDescent="0.2">
      <c r="A50" s="86"/>
      <c r="B50" s="88"/>
      <c r="C50" s="88"/>
      <c r="D50" s="88" t="s">
        <v>128</v>
      </c>
      <c r="E50" s="89">
        <f t="shared" ref="E50:J50" si="10">SUM(E51:E51)</f>
        <v>443352</v>
      </c>
      <c r="F50" s="89">
        <f t="shared" si="10"/>
        <v>443352</v>
      </c>
      <c r="G50" s="89">
        <f t="shared" si="10"/>
        <v>0</v>
      </c>
      <c r="H50" s="89">
        <f t="shared" si="10"/>
        <v>0</v>
      </c>
      <c r="I50" s="89">
        <f t="shared" si="10"/>
        <v>0</v>
      </c>
      <c r="J50" s="89">
        <f t="shared" si="10"/>
        <v>0</v>
      </c>
      <c r="K50" s="92"/>
    </row>
    <row r="51" spans="1:11" ht="56.25" x14ac:dyDescent="0.2">
      <c r="A51" s="77">
        <v>30</v>
      </c>
      <c r="B51" s="77">
        <v>85111</v>
      </c>
      <c r="C51" s="79" t="s">
        <v>129</v>
      </c>
      <c r="D51" s="85" t="s">
        <v>130</v>
      </c>
      <c r="E51" s="93">
        <f>SUM(F51:J51)</f>
        <v>443352</v>
      </c>
      <c r="F51" s="93">
        <v>443352</v>
      </c>
      <c r="G51" s="93"/>
      <c r="H51" s="94"/>
      <c r="I51" s="94"/>
      <c r="J51" s="94"/>
      <c r="K51" s="95" t="s">
        <v>88</v>
      </c>
    </row>
    <row r="52" spans="1:11" x14ac:dyDescent="0.2">
      <c r="A52" s="86"/>
      <c r="B52" s="88"/>
      <c r="C52" s="88"/>
      <c r="D52" s="88" t="s">
        <v>131</v>
      </c>
      <c r="E52" s="89">
        <f>SUM(E53:E54)</f>
        <v>46000</v>
      </c>
      <c r="F52" s="89">
        <f t="shared" ref="F52:J52" si="11">SUM(F53:F54)</f>
        <v>46000</v>
      </c>
      <c r="G52" s="89">
        <f t="shared" si="11"/>
        <v>0</v>
      </c>
      <c r="H52" s="89">
        <f t="shared" si="11"/>
        <v>0</v>
      </c>
      <c r="I52" s="89">
        <f t="shared" si="11"/>
        <v>0</v>
      </c>
      <c r="J52" s="89">
        <f t="shared" si="11"/>
        <v>0</v>
      </c>
      <c r="K52" s="92"/>
    </row>
    <row r="53" spans="1:11" ht="45" x14ac:dyDescent="0.2">
      <c r="A53" s="77">
        <v>31</v>
      </c>
      <c r="B53" s="77">
        <v>85202</v>
      </c>
      <c r="C53" s="79" t="s">
        <v>39</v>
      </c>
      <c r="D53" s="85" t="s">
        <v>132</v>
      </c>
      <c r="E53" s="93">
        <f>SUM(F53:J53)</f>
        <v>16000</v>
      </c>
      <c r="F53" s="93">
        <v>16000</v>
      </c>
      <c r="G53" s="93"/>
      <c r="H53" s="94"/>
      <c r="I53" s="94"/>
      <c r="J53" s="94"/>
      <c r="K53" s="95" t="s">
        <v>133</v>
      </c>
    </row>
    <row r="54" spans="1:11" ht="56.25" x14ac:dyDescent="0.2">
      <c r="A54" s="77">
        <v>32</v>
      </c>
      <c r="B54" s="77">
        <v>85202</v>
      </c>
      <c r="C54" s="79" t="s">
        <v>39</v>
      </c>
      <c r="D54" s="85" t="s">
        <v>134</v>
      </c>
      <c r="E54" s="93">
        <f>SUM(F54:J54)</f>
        <v>30000</v>
      </c>
      <c r="F54" s="93">
        <v>30000</v>
      </c>
      <c r="G54" s="93"/>
      <c r="H54" s="94"/>
      <c r="I54" s="94"/>
      <c r="J54" s="94"/>
      <c r="K54" s="95" t="s">
        <v>133</v>
      </c>
    </row>
    <row r="55" spans="1:11" x14ac:dyDescent="0.2">
      <c r="A55" s="91"/>
      <c r="B55" s="65"/>
      <c r="C55" s="66"/>
      <c r="D55" s="90" t="s">
        <v>135</v>
      </c>
      <c r="E55" s="63">
        <f t="shared" ref="E55:J55" si="12">SUM(E56:E56)</f>
        <v>12000</v>
      </c>
      <c r="F55" s="63">
        <f t="shared" si="12"/>
        <v>12000</v>
      </c>
      <c r="G55" s="63">
        <f t="shared" si="12"/>
        <v>0</v>
      </c>
      <c r="H55" s="63">
        <f t="shared" si="12"/>
        <v>0</v>
      </c>
      <c r="I55" s="63">
        <f t="shared" si="12"/>
        <v>0</v>
      </c>
      <c r="J55" s="63">
        <f t="shared" si="12"/>
        <v>0</v>
      </c>
      <c r="K55" s="69"/>
    </row>
    <row r="56" spans="1:11" ht="33.75" x14ac:dyDescent="0.2">
      <c r="A56" s="86">
        <v>33</v>
      </c>
      <c r="B56" s="77">
        <v>85403</v>
      </c>
      <c r="C56" s="79" t="s">
        <v>39</v>
      </c>
      <c r="D56" s="85" t="s">
        <v>136</v>
      </c>
      <c r="E56" s="75">
        <f t="shared" ref="E56" si="13">SUM(F56:J56)</f>
        <v>12000</v>
      </c>
      <c r="F56" s="75">
        <v>12000</v>
      </c>
      <c r="G56" s="75"/>
      <c r="H56" s="76"/>
      <c r="I56" s="76"/>
      <c r="J56" s="76"/>
      <c r="K56" s="80" t="s">
        <v>137</v>
      </c>
    </row>
    <row r="57" spans="1:11" x14ac:dyDescent="0.2">
      <c r="A57" s="86"/>
      <c r="B57" s="78"/>
      <c r="C57" s="81"/>
      <c r="D57" s="90" t="s">
        <v>138</v>
      </c>
      <c r="E57" s="89">
        <f>SUM(E58:E59)</f>
        <v>95066</v>
      </c>
      <c r="F57" s="89">
        <f t="shared" ref="F57:J57" si="14">SUM(F58:F59)</f>
        <v>95066</v>
      </c>
      <c r="G57" s="89">
        <f t="shared" si="14"/>
        <v>0</v>
      </c>
      <c r="H57" s="89">
        <f t="shared" si="14"/>
        <v>0</v>
      </c>
      <c r="I57" s="89">
        <f t="shared" si="14"/>
        <v>0</v>
      </c>
      <c r="J57" s="89">
        <f t="shared" si="14"/>
        <v>0</v>
      </c>
      <c r="K57" s="80"/>
    </row>
    <row r="58" spans="1:11" ht="45" x14ac:dyDescent="0.2">
      <c r="A58" s="86">
        <v>34</v>
      </c>
      <c r="B58" s="77">
        <v>92601</v>
      </c>
      <c r="C58" s="79" t="s">
        <v>39</v>
      </c>
      <c r="D58" s="85" t="s">
        <v>139</v>
      </c>
      <c r="E58" s="75">
        <f t="shared" ref="E58:E59" si="15">SUM(F58:J58)</f>
        <v>55706</v>
      </c>
      <c r="F58" s="75">
        <v>55706</v>
      </c>
      <c r="G58" s="75"/>
      <c r="H58" s="76"/>
      <c r="I58" s="76"/>
      <c r="J58" s="76"/>
      <c r="K58" s="80" t="s">
        <v>88</v>
      </c>
    </row>
    <row r="59" spans="1:11" ht="90" x14ac:dyDescent="0.2">
      <c r="A59" s="86">
        <v>35</v>
      </c>
      <c r="B59" s="77">
        <v>92695</v>
      </c>
      <c r="C59" s="79" t="s">
        <v>39</v>
      </c>
      <c r="D59" s="85" t="s">
        <v>140</v>
      </c>
      <c r="E59" s="75">
        <f t="shared" si="15"/>
        <v>39360</v>
      </c>
      <c r="F59" s="75">
        <v>39360</v>
      </c>
      <c r="G59" s="75"/>
      <c r="H59" s="76"/>
      <c r="I59" s="76"/>
      <c r="J59" s="76"/>
      <c r="K59" s="80" t="s">
        <v>88</v>
      </c>
    </row>
    <row r="60" spans="1:11" x14ac:dyDescent="0.2">
      <c r="A60" s="96" t="s">
        <v>141</v>
      </c>
      <c r="B60" s="97"/>
      <c r="C60" s="97"/>
      <c r="D60" s="98"/>
      <c r="E60" s="99">
        <f>E15+E36+E50+E38+E42+E48+E55+E40+E57+E52</f>
        <v>7096231</v>
      </c>
      <c r="F60" s="99">
        <f t="shared" ref="F60:J60" si="16">F15+F36+F50+F38+F42+F48+F55+F40+F57+F52</f>
        <v>3200387</v>
      </c>
      <c r="G60" s="99">
        <f t="shared" si="16"/>
        <v>981718</v>
      </c>
      <c r="H60" s="99">
        <f t="shared" si="16"/>
        <v>328958</v>
      </c>
      <c r="I60" s="99">
        <f t="shared" si="16"/>
        <v>2575168</v>
      </c>
      <c r="J60" s="99">
        <f t="shared" si="16"/>
        <v>10000</v>
      </c>
      <c r="K60" s="100"/>
    </row>
    <row r="61" spans="1:11" x14ac:dyDescent="0.2">
      <c r="A61" s="101"/>
      <c r="B61" s="102"/>
      <c r="C61" s="102"/>
      <c r="D61" s="103"/>
      <c r="E61" s="104"/>
      <c r="F61" s="104"/>
      <c r="G61" s="104"/>
      <c r="H61" s="104"/>
      <c r="I61" s="104"/>
      <c r="J61" s="104"/>
      <c r="K61" s="105"/>
    </row>
  </sheetData>
  <mergeCells count="28">
    <mergeCell ref="J60:J61"/>
    <mergeCell ref="K60:K61"/>
    <mergeCell ref="G12:G13"/>
    <mergeCell ref="H12:H13"/>
    <mergeCell ref="I12:I13"/>
    <mergeCell ref="J12:J13"/>
    <mergeCell ref="A60:D61"/>
    <mergeCell ref="E60:E61"/>
    <mergeCell ref="F60:F61"/>
    <mergeCell ref="G60:G61"/>
    <mergeCell ref="H60:H61"/>
    <mergeCell ref="I60:I61"/>
    <mergeCell ref="A8:K8"/>
    <mergeCell ref="A10:A13"/>
    <mergeCell ref="B10:B13"/>
    <mergeCell ref="C10:C13"/>
    <mergeCell ref="D10:D13"/>
    <mergeCell ref="E10:J10"/>
    <mergeCell ref="K10:K13"/>
    <mergeCell ref="E11:E13"/>
    <mergeCell ref="F11:J11"/>
    <mergeCell ref="F12:F13"/>
    <mergeCell ref="H2:K2"/>
    <mergeCell ref="H3:K3"/>
    <mergeCell ref="H4:K4"/>
    <mergeCell ref="A5:K5"/>
    <mergeCell ref="H6:K6"/>
    <mergeCell ref="H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I7" sqref="I7"/>
    </sheetView>
  </sheetViews>
  <sheetFormatPr defaultRowHeight="12.75" x14ac:dyDescent="0.2"/>
  <cols>
    <col min="1" max="1" width="4.28515625" customWidth="1"/>
    <col min="2" max="2" width="5.7109375" customWidth="1"/>
    <col min="3" max="3" width="5.5703125" customWidth="1"/>
    <col min="4" max="4" width="22" customWidth="1"/>
    <col min="5" max="5" width="14" customWidth="1"/>
    <col min="6" max="6" width="10.7109375" customWidth="1"/>
    <col min="7" max="7" width="13" customWidth="1"/>
    <col min="8" max="8" width="11.42578125" customWidth="1"/>
  </cols>
  <sheetData>
    <row r="1" spans="1:8" x14ac:dyDescent="0.2">
      <c r="A1" s="106"/>
      <c r="B1" s="106"/>
      <c r="C1" s="106"/>
      <c r="D1" s="107"/>
      <c r="E1" s="108"/>
      <c r="F1" s="109" t="s">
        <v>142</v>
      </c>
      <c r="G1" s="106"/>
      <c r="H1" s="106"/>
    </row>
    <row r="2" spans="1:8" x14ac:dyDescent="0.2">
      <c r="A2" s="106"/>
      <c r="B2" s="106"/>
      <c r="C2" s="106"/>
      <c r="D2" s="107"/>
      <c r="E2" s="108"/>
      <c r="F2" s="1" t="s">
        <v>143</v>
      </c>
      <c r="G2" s="110"/>
      <c r="H2" s="110"/>
    </row>
    <row r="3" spans="1:8" x14ac:dyDescent="0.2">
      <c r="A3" s="111"/>
      <c r="B3" s="111"/>
      <c r="C3" s="111"/>
      <c r="D3" s="111"/>
      <c r="E3" s="111"/>
      <c r="F3" s="1" t="s">
        <v>2</v>
      </c>
      <c r="G3" s="110"/>
      <c r="H3" s="110"/>
    </row>
    <row r="4" spans="1:8" ht="9" customHeight="1" x14ac:dyDescent="0.2">
      <c r="A4" s="106"/>
      <c r="B4" s="106"/>
      <c r="C4" s="106"/>
      <c r="D4" s="107"/>
      <c r="E4" s="108"/>
      <c r="F4" s="1" t="s">
        <v>33</v>
      </c>
      <c r="G4" s="110"/>
      <c r="H4" s="110"/>
    </row>
    <row r="5" spans="1:8" ht="27.75" customHeight="1" x14ac:dyDescent="0.2">
      <c r="A5" s="112" t="s">
        <v>144</v>
      </c>
      <c r="B5" s="112"/>
      <c r="C5" s="112"/>
      <c r="D5" s="112"/>
      <c r="E5" s="112"/>
      <c r="F5" s="112"/>
      <c r="G5" s="112"/>
      <c r="H5" s="112"/>
    </row>
    <row r="6" spans="1:8" x14ac:dyDescent="0.2">
      <c r="A6" s="113" t="s">
        <v>0</v>
      </c>
      <c r="B6" s="113" t="s">
        <v>10</v>
      </c>
      <c r="C6" s="113" t="s">
        <v>4</v>
      </c>
      <c r="D6" s="114" t="s">
        <v>1</v>
      </c>
      <c r="E6" s="115" t="s">
        <v>145</v>
      </c>
      <c r="F6" s="115"/>
      <c r="G6" s="115"/>
      <c r="H6" s="115"/>
    </row>
    <row r="7" spans="1:8" x14ac:dyDescent="0.2">
      <c r="A7" s="116"/>
      <c r="B7" s="116"/>
      <c r="C7" s="116"/>
      <c r="D7" s="117"/>
      <c r="E7" s="118" t="s">
        <v>146</v>
      </c>
      <c r="F7" s="113" t="s">
        <v>147</v>
      </c>
      <c r="G7" s="119" t="s">
        <v>148</v>
      </c>
      <c r="H7" s="119"/>
    </row>
    <row r="8" spans="1:8" ht="33.75" x14ac:dyDescent="0.2">
      <c r="A8" s="120"/>
      <c r="B8" s="120"/>
      <c r="C8" s="120"/>
      <c r="D8" s="121"/>
      <c r="E8" s="122"/>
      <c r="F8" s="122"/>
      <c r="G8" s="123" t="s">
        <v>149</v>
      </c>
      <c r="H8" s="123" t="s">
        <v>150</v>
      </c>
    </row>
    <row r="9" spans="1:8" x14ac:dyDescent="0.2">
      <c r="A9" s="124" t="s">
        <v>151</v>
      </c>
      <c r="B9" s="125"/>
      <c r="C9" s="125"/>
      <c r="D9" s="125"/>
      <c r="E9" s="125"/>
      <c r="F9" s="125"/>
      <c r="G9" s="126"/>
      <c r="H9" s="127"/>
    </row>
    <row r="10" spans="1:8" ht="21" x14ac:dyDescent="0.2">
      <c r="A10" s="128"/>
      <c r="B10" s="128"/>
      <c r="C10" s="128"/>
      <c r="D10" s="129" t="s">
        <v>152</v>
      </c>
      <c r="E10" s="130"/>
      <c r="F10" s="131"/>
      <c r="G10" s="131"/>
      <c r="H10" s="131"/>
    </row>
    <row r="11" spans="1:8" ht="22.5" x14ac:dyDescent="0.2">
      <c r="A11" s="128">
        <v>600</v>
      </c>
      <c r="B11" s="128">
        <v>60014</v>
      </c>
      <c r="C11" s="128">
        <v>2310</v>
      </c>
      <c r="D11" s="132" t="s">
        <v>153</v>
      </c>
      <c r="E11" s="130"/>
      <c r="F11" s="131"/>
      <c r="G11" s="131">
        <v>106702</v>
      </c>
      <c r="H11" s="131"/>
    </row>
    <row r="12" spans="1:8" x14ac:dyDescent="0.2">
      <c r="A12" s="128">
        <v>600</v>
      </c>
      <c r="B12" s="128">
        <v>60014</v>
      </c>
      <c r="C12" s="128">
        <v>2310</v>
      </c>
      <c r="D12" s="132" t="s">
        <v>154</v>
      </c>
      <c r="E12" s="130"/>
      <c r="F12" s="131"/>
      <c r="G12" s="131">
        <v>140112</v>
      </c>
      <c r="H12" s="131"/>
    </row>
    <row r="13" spans="1:8" x14ac:dyDescent="0.2">
      <c r="A13" s="128">
        <v>600</v>
      </c>
      <c r="B13" s="128">
        <v>60014</v>
      </c>
      <c r="C13" s="128">
        <v>2310</v>
      </c>
      <c r="D13" s="132" t="s">
        <v>155</v>
      </c>
      <c r="E13" s="130"/>
      <c r="F13" s="131"/>
      <c r="G13" s="131">
        <v>64235</v>
      </c>
      <c r="H13" s="131"/>
    </row>
    <row r="14" spans="1:8" ht="21" x14ac:dyDescent="0.2">
      <c r="A14" s="128"/>
      <c r="B14" s="128"/>
      <c r="C14" s="128"/>
      <c r="D14" s="133" t="s">
        <v>156</v>
      </c>
      <c r="E14" s="130"/>
      <c r="F14" s="131"/>
      <c r="G14" s="131"/>
      <c r="H14" s="131"/>
    </row>
    <row r="15" spans="1:8" ht="22.5" x14ac:dyDescent="0.2">
      <c r="A15" s="128">
        <v>600</v>
      </c>
      <c r="B15" s="128">
        <v>60014</v>
      </c>
      <c r="C15" s="128">
        <v>2310</v>
      </c>
      <c r="D15" s="132" t="s">
        <v>153</v>
      </c>
      <c r="E15" s="130"/>
      <c r="F15" s="131"/>
      <c r="G15" s="131">
        <v>39640</v>
      </c>
      <c r="H15" s="131"/>
    </row>
    <row r="16" spans="1:8" x14ac:dyDescent="0.2">
      <c r="A16" s="128">
        <v>600</v>
      </c>
      <c r="B16" s="128">
        <v>60014</v>
      </c>
      <c r="C16" s="128">
        <v>2310</v>
      </c>
      <c r="D16" s="132" t="s">
        <v>154</v>
      </c>
      <c r="E16" s="130"/>
      <c r="F16" s="131"/>
      <c r="G16" s="131">
        <v>47262</v>
      </c>
      <c r="H16" s="131"/>
    </row>
    <row r="17" spans="1:8" x14ac:dyDescent="0.2">
      <c r="A17" s="128">
        <v>600</v>
      </c>
      <c r="B17" s="128">
        <v>60014</v>
      </c>
      <c r="C17" s="128">
        <v>2310</v>
      </c>
      <c r="D17" s="132" t="s">
        <v>157</v>
      </c>
      <c r="E17" s="130"/>
      <c r="F17" s="131"/>
      <c r="G17" s="131">
        <v>38064</v>
      </c>
      <c r="H17" s="131"/>
    </row>
    <row r="18" spans="1:8" x14ac:dyDescent="0.2">
      <c r="A18" s="128">
        <v>600</v>
      </c>
      <c r="B18" s="128">
        <v>60014</v>
      </c>
      <c r="C18" s="128">
        <v>2310</v>
      </c>
      <c r="D18" s="132" t="s">
        <v>158</v>
      </c>
      <c r="E18" s="130"/>
      <c r="F18" s="131"/>
      <c r="G18" s="131">
        <v>31581</v>
      </c>
      <c r="H18" s="131"/>
    </row>
    <row r="19" spans="1:8" x14ac:dyDescent="0.2">
      <c r="A19" s="128">
        <v>600</v>
      </c>
      <c r="B19" s="128">
        <v>60014</v>
      </c>
      <c r="C19" s="128">
        <v>2310</v>
      </c>
      <c r="D19" s="132" t="s">
        <v>155</v>
      </c>
      <c r="E19" s="130"/>
      <c r="F19" s="131"/>
      <c r="G19" s="131">
        <v>21932</v>
      </c>
      <c r="H19" s="131"/>
    </row>
    <row r="20" spans="1:8" ht="22.5" x14ac:dyDescent="0.2">
      <c r="A20" s="128">
        <v>600</v>
      </c>
      <c r="B20" s="128">
        <v>60014</v>
      </c>
      <c r="C20" s="128">
        <v>6610</v>
      </c>
      <c r="D20" s="132" t="s">
        <v>159</v>
      </c>
      <c r="E20" s="130"/>
      <c r="F20" s="131"/>
      <c r="G20" s="131"/>
      <c r="H20" s="131">
        <v>23000</v>
      </c>
    </row>
    <row r="21" spans="1:8" ht="90" x14ac:dyDescent="0.2">
      <c r="A21" s="128">
        <v>710</v>
      </c>
      <c r="B21" s="128">
        <v>71095</v>
      </c>
      <c r="C21" s="134" t="s">
        <v>160</v>
      </c>
      <c r="D21" s="135" t="s">
        <v>161</v>
      </c>
      <c r="E21" s="130"/>
      <c r="F21" s="131"/>
      <c r="G21" s="131">
        <v>23000</v>
      </c>
      <c r="H21" s="131">
        <v>38977</v>
      </c>
    </row>
    <row r="22" spans="1:8" ht="56.25" x14ac:dyDescent="0.2">
      <c r="A22" s="128">
        <v>750</v>
      </c>
      <c r="B22" s="128">
        <v>75095</v>
      </c>
      <c r="C22" s="128">
        <v>6619</v>
      </c>
      <c r="D22" s="135" t="s">
        <v>162</v>
      </c>
      <c r="E22" s="130"/>
      <c r="F22" s="131"/>
      <c r="G22" s="131"/>
      <c r="H22" s="131">
        <v>25000</v>
      </c>
    </row>
    <row r="23" spans="1:8" ht="112.5" x14ac:dyDescent="0.2">
      <c r="A23" s="128">
        <v>801</v>
      </c>
      <c r="B23" s="128">
        <v>80117</v>
      </c>
      <c r="C23" s="128">
        <v>2320</v>
      </c>
      <c r="D23" s="135" t="s">
        <v>163</v>
      </c>
      <c r="E23" s="130"/>
      <c r="F23" s="131"/>
      <c r="G23" s="131">
        <v>6300</v>
      </c>
      <c r="H23" s="131"/>
    </row>
    <row r="24" spans="1:8" ht="90" x14ac:dyDescent="0.2">
      <c r="A24" s="128">
        <v>851</v>
      </c>
      <c r="B24" s="128">
        <v>85111</v>
      </c>
      <c r="C24" s="128">
        <v>6220</v>
      </c>
      <c r="D24" s="135" t="s">
        <v>164</v>
      </c>
      <c r="E24" s="130"/>
      <c r="F24" s="131"/>
      <c r="G24" s="130"/>
      <c r="H24" s="131">
        <v>443352</v>
      </c>
    </row>
    <row r="25" spans="1:8" ht="33.75" x14ac:dyDescent="0.2">
      <c r="A25" s="128">
        <v>855</v>
      </c>
      <c r="B25" s="128">
        <v>85508</v>
      </c>
      <c r="C25" s="128">
        <v>2320</v>
      </c>
      <c r="D25" s="136" t="s">
        <v>165</v>
      </c>
      <c r="E25" s="130"/>
      <c r="F25" s="131"/>
      <c r="G25" s="130">
        <v>174000</v>
      </c>
      <c r="H25" s="131"/>
    </row>
    <row r="26" spans="1:8" ht="22.5" x14ac:dyDescent="0.2">
      <c r="A26" s="128">
        <v>855</v>
      </c>
      <c r="B26" s="128">
        <v>85509</v>
      </c>
      <c r="C26" s="128">
        <v>2330</v>
      </c>
      <c r="D26" s="136" t="s">
        <v>166</v>
      </c>
      <c r="E26" s="130"/>
      <c r="F26" s="131"/>
      <c r="G26" s="130">
        <v>26000</v>
      </c>
      <c r="H26" s="131"/>
    </row>
    <row r="27" spans="1:8" ht="45" x14ac:dyDescent="0.2">
      <c r="A27" s="128">
        <v>855</v>
      </c>
      <c r="B27" s="128">
        <v>85510</v>
      </c>
      <c r="C27" s="128">
        <v>2320</v>
      </c>
      <c r="D27" s="136" t="s">
        <v>167</v>
      </c>
      <c r="E27" s="130"/>
      <c r="F27" s="131"/>
      <c r="G27" s="130">
        <v>10000</v>
      </c>
      <c r="H27" s="131"/>
    </row>
    <row r="28" spans="1:8" ht="56.25" x14ac:dyDescent="0.2">
      <c r="A28" s="128">
        <v>921</v>
      </c>
      <c r="B28" s="128">
        <v>92116</v>
      </c>
      <c r="C28" s="128">
        <v>2310</v>
      </c>
      <c r="D28" s="136" t="s">
        <v>168</v>
      </c>
      <c r="E28" s="130"/>
      <c r="F28" s="131"/>
      <c r="G28" s="130">
        <v>75000</v>
      </c>
      <c r="H28" s="131"/>
    </row>
    <row r="29" spans="1:8" x14ac:dyDescent="0.2">
      <c r="A29" s="137">
        <f>SUM(A15:A28)</f>
        <v>10198</v>
      </c>
      <c r="B29" s="138">
        <f>SUM(B15:B28)</f>
        <v>1020145</v>
      </c>
      <c r="C29" s="138"/>
      <c r="D29" s="139">
        <f>SUM(D15:D28)</f>
        <v>0</v>
      </c>
      <c r="E29" s="140">
        <f>SUM(E10:E28)</f>
        <v>0</v>
      </c>
      <c r="F29" s="140">
        <f>SUM(F10:F28)</f>
        <v>0</v>
      </c>
      <c r="G29" s="140">
        <f>SUM(G10:G28)</f>
        <v>803828</v>
      </c>
      <c r="H29" s="140">
        <f>SUM(H10:H28)</f>
        <v>530329</v>
      </c>
    </row>
    <row r="30" spans="1:8" x14ac:dyDescent="0.2">
      <c r="A30" s="124" t="s">
        <v>169</v>
      </c>
      <c r="B30" s="125"/>
      <c r="C30" s="125"/>
      <c r="D30" s="125"/>
      <c r="E30" s="125"/>
      <c r="F30" s="125"/>
      <c r="G30" s="125"/>
      <c r="H30" s="126"/>
    </row>
    <row r="31" spans="1:8" ht="45" x14ac:dyDescent="0.2">
      <c r="A31" s="141" t="s">
        <v>170</v>
      </c>
      <c r="B31" s="141" t="s">
        <v>171</v>
      </c>
      <c r="C31" s="128">
        <v>2830</v>
      </c>
      <c r="D31" s="136" t="s">
        <v>172</v>
      </c>
      <c r="E31" s="130"/>
      <c r="F31" s="131"/>
      <c r="G31" s="131">
        <v>50000</v>
      </c>
      <c r="H31" s="131"/>
    </row>
    <row r="32" spans="1:8" ht="33.75" x14ac:dyDescent="0.2">
      <c r="A32" s="141" t="s">
        <v>173</v>
      </c>
      <c r="B32" s="141" t="s">
        <v>174</v>
      </c>
      <c r="C32" s="128">
        <v>2360</v>
      </c>
      <c r="D32" s="136" t="s">
        <v>175</v>
      </c>
      <c r="E32" s="130"/>
      <c r="F32" s="131"/>
      <c r="G32" s="131">
        <v>2500</v>
      </c>
      <c r="H32" s="131"/>
    </row>
    <row r="33" spans="1:8" ht="33.75" x14ac:dyDescent="0.2">
      <c r="A33" s="128">
        <v>755</v>
      </c>
      <c r="B33" s="128">
        <v>75515</v>
      </c>
      <c r="C33" s="128">
        <v>2360</v>
      </c>
      <c r="D33" s="136" t="s">
        <v>176</v>
      </c>
      <c r="E33" s="130"/>
      <c r="F33" s="131"/>
      <c r="G33" s="131">
        <v>126060</v>
      </c>
      <c r="H33" s="131"/>
    </row>
    <row r="34" spans="1:8" ht="22.5" x14ac:dyDescent="0.2">
      <c r="A34" s="128">
        <v>801</v>
      </c>
      <c r="B34" s="128">
        <v>80115</v>
      </c>
      <c r="C34" s="128">
        <v>2540</v>
      </c>
      <c r="D34" s="136" t="s">
        <v>177</v>
      </c>
      <c r="E34" s="130">
        <v>531787</v>
      </c>
      <c r="F34" s="131"/>
      <c r="G34" s="131"/>
      <c r="H34" s="131"/>
    </row>
    <row r="35" spans="1:8" ht="33.75" x14ac:dyDescent="0.2">
      <c r="A35" s="128">
        <v>801</v>
      </c>
      <c r="B35" s="128">
        <v>80116</v>
      </c>
      <c r="C35" s="128">
        <v>2540</v>
      </c>
      <c r="D35" s="136" t="s">
        <v>178</v>
      </c>
      <c r="E35" s="130">
        <v>2167483</v>
      </c>
      <c r="F35" s="131"/>
      <c r="G35" s="131"/>
      <c r="H35" s="131"/>
    </row>
    <row r="36" spans="1:8" ht="33.75" x14ac:dyDescent="0.2">
      <c r="A36" s="128">
        <v>801</v>
      </c>
      <c r="B36" s="128">
        <v>80120</v>
      </c>
      <c r="C36" s="128">
        <v>2540</v>
      </c>
      <c r="D36" s="136" t="s">
        <v>179</v>
      </c>
      <c r="E36" s="130">
        <v>1691763</v>
      </c>
      <c r="F36" s="131"/>
      <c r="G36" s="131"/>
      <c r="H36" s="131"/>
    </row>
    <row r="37" spans="1:8" ht="56.25" x14ac:dyDescent="0.2">
      <c r="A37" s="128">
        <v>801</v>
      </c>
      <c r="B37" s="128">
        <v>80152</v>
      </c>
      <c r="C37" s="128">
        <v>2540</v>
      </c>
      <c r="D37" s="136" t="s">
        <v>180</v>
      </c>
      <c r="E37" s="130">
        <v>154483</v>
      </c>
      <c r="F37" s="131"/>
      <c r="G37" s="131"/>
      <c r="H37" s="131"/>
    </row>
    <row r="38" spans="1:8" ht="22.5" x14ac:dyDescent="0.2">
      <c r="A38" s="128">
        <v>851</v>
      </c>
      <c r="B38" s="128">
        <v>85195</v>
      </c>
      <c r="C38" s="128">
        <v>2360</v>
      </c>
      <c r="D38" s="136" t="s">
        <v>181</v>
      </c>
      <c r="E38" s="130"/>
      <c r="F38" s="131"/>
      <c r="G38" s="131">
        <v>10000</v>
      </c>
      <c r="H38" s="131"/>
    </row>
    <row r="39" spans="1:8" ht="22.5" x14ac:dyDescent="0.2">
      <c r="A39" s="128">
        <v>852</v>
      </c>
      <c r="B39" s="128">
        <v>85202</v>
      </c>
      <c r="C39" s="128">
        <v>2580</v>
      </c>
      <c r="D39" s="136" t="s">
        <v>182</v>
      </c>
      <c r="E39" s="130">
        <v>3150669</v>
      </c>
      <c r="F39" s="131"/>
      <c r="G39" s="131"/>
      <c r="H39" s="131"/>
    </row>
    <row r="40" spans="1:8" ht="22.5" x14ac:dyDescent="0.2">
      <c r="A40" s="128">
        <v>852</v>
      </c>
      <c r="B40" s="128">
        <v>85202</v>
      </c>
      <c r="C40" s="128">
        <v>2580</v>
      </c>
      <c r="D40" s="136" t="s">
        <v>183</v>
      </c>
      <c r="E40" s="130">
        <v>2088481</v>
      </c>
      <c r="F40" s="131"/>
      <c r="G40" s="131"/>
      <c r="H40" s="131"/>
    </row>
    <row r="41" spans="1:8" ht="45" x14ac:dyDescent="0.2">
      <c r="A41" s="128">
        <v>852</v>
      </c>
      <c r="B41" s="128">
        <v>85203</v>
      </c>
      <c r="C41" s="128">
        <v>2580</v>
      </c>
      <c r="D41" s="136" t="s">
        <v>184</v>
      </c>
      <c r="E41" s="130">
        <v>910387</v>
      </c>
      <c r="F41" s="131"/>
      <c r="G41" s="131"/>
      <c r="H41" s="131"/>
    </row>
    <row r="42" spans="1:8" ht="22.5" x14ac:dyDescent="0.2">
      <c r="A42" s="128">
        <v>852</v>
      </c>
      <c r="B42" s="128">
        <v>85220</v>
      </c>
      <c r="C42" s="128">
        <v>2360</v>
      </c>
      <c r="D42" s="136" t="s">
        <v>185</v>
      </c>
      <c r="E42" s="130"/>
      <c r="F42" s="131">
        <v>0</v>
      </c>
      <c r="G42" s="131">
        <v>55000</v>
      </c>
      <c r="H42" s="131"/>
    </row>
    <row r="43" spans="1:8" ht="33.75" x14ac:dyDescent="0.2">
      <c r="A43" s="128">
        <v>853</v>
      </c>
      <c r="B43" s="128">
        <v>85311</v>
      </c>
      <c r="C43" s="128">
        <v>2580</v>
      </c>
      <c r="D43" s="136" t="s">
        <v>186</v>
      </c>
      <c r="E43" s="130">
        <v>78055</v>
      </c>
      <c r="F43" s="131"/>
      <c r="G43" s="131"/>
      <c r="H43" s="131"/>
    </row>
    <row r="44" spans="1:8" ht="33.75" x14ac:dyDescent="0.2">
      <c r="A44" s="128">
        <v>853</v>
      </c>
      <c r="B44" s="128">
        <v>85311</v>
      </c>
      <c r="C44" s="128">
        <v>2360</v>
      </c>
      <c r="D44" s="136" t="s">
        <v>187</v>
      </c>
      <c r="E44" s="130"/>
      <c r="F44" s="131"/>
      <c r="G44" s="131">
        <v>55000</v>
      </c>
      <c r="H44" s="131"/>
    </row>
    <row r="45" spans="1:8" ht="67.5" x14ac:dyDescent="0.2">
      <c r="A45" s="128">
        <v>854</v>
      </c>
      <c r="B45" s="128">
        <v>85403</v>
      </c>
      <c r="C45" s="128">
        <v>2540</v>
      </c>
      <c r="D45" s="136" t="s">
        <v>188</v>
      </c>
      <c r="E45" s="130">
        <v>1790910</v>
      </c>
      <c r="F45" s="131"/>
      <c r="G45" s="131"/>
      <c r="H45" s="131"/>
    </row>
    <row r="46" spans="1:8" ht="45" x14ac:dyDescent="0.2">
      <c r="A46" s="128">
        <v>854</v>
      </c>
      <c r="B46" s="128">
        <v>85419</v>
      </c>
      <c r="C46" s="128">
        <v>2540</v>
      </c>
      <c r="D46" s="136" t="s">
        <v>189</v>
      </c>
      <c r="E46" s="131">
        <v>733495</v>
      </c>
      <c r="F46" s="131"/>
      <c r="G46" s="131"/>
      <c r="H46" s="131"/>
    </row>
    <row r="47" spans="1:8" ht="45" x14ac:dyDescent="0.2">
      <c r="A47" s="128">
        <v>900</v>
      </c>
      <c r="B47" s="128">
        <v>90095</v>
      </c>
      <c r="C47" s="128">
        <v>2360</v>
      </c>
      <c r="D47" s="136" t="s">
        <v>190</v>
      </c>
      <c r="E47" s="131"/>
      <c r="F47" s="131"/>
      <c r="G47" s="131">
        <v>3000</v>
      </c>
      <c r="H47" s="131"/>
    </row>
    <row r="48" spans="1:8" ht="33.75" x14ac:dyDescent="0.2">
      <c r="A48" s="128">
        <v>921</v>
      </c>
      <c r="B48" s="128">
        <v>92105</v>
      </c>
      <c r="C48" s="128">
        <v>2360</v>
      </c>
      <c r="D48" s="136" t="s">
        <v>191</v>
      </c>
      <c r="E48" s="131"/>
      <c r="F48" s="131"/>
      <c r="G48" s="131">
        <v>24000</v>
      </c>
      <c r="H48" s="131"/>
    </row>
    <row r="49" spans="1:8" ht="45" x14ac:dyDescent="0.2">
      <c r="A49" s="128">
        <v>926</v>
      </c>
      <c r="B49" s="128">
        <v>92605</v>
      </c>
      <c r="C49" s="128">
        <v>2360</v>
      </c>
      <c r="D49" s="136" t="s">
        <v>192</v>
      </c>
      <c r="E49" s="131"/>
      <c r="F49" s="131"/>
      <c r="G49" s="131">
        <v>25000</v>
      </c>
      <c r="H49" s="131"/>
    </row>
    <row r="50" spans="1:8" ht="33.75" x14ac:dyDescent="0.2">
      <c r="A50" s="128">
        <v>926</v>
      </c>
      <c r="B50" s="128">
        <v>92695</v>
      </c>
      <c r="C50" s="128">
        <v>2360</v>
      </c>
      <c r="D50" s="136" t="s">
        <v>193</v>
      </c>
      <c r="E50" s="131"/>
      <c r="F50" s="131"/>
      <c r="G50" s="131">
        <v>10000</v>
      </c>
      <c r="H50" s="131"/>
    </row>
    <row r="51" spans="1:8" ht="13.5" thickBot="1" x14ac:dyDescent="0.25">
      <c r="A51" s="142"/>
      <c r="B51" s="142"/>
      <c r="C51" s="142"/>
      <c r="D51" s="143"/>
      <c r="E51" s="144">
        <f>SUM(E31:E50)</f>
        <v>13297513</v>
      </c>
      <c r="F51" s="144">
        <f>SUM(F31:F50)</f>
        <v>0</v>
      </c>
      <c r="G51" s="144">
        <f>SUM(G31:G50)</f>
        <v>360560</v>
      </c>
      <c r="H51" s="144">
        <f>SUM(H31:H50)</f>
        <v>0</v>
      </c>
    </row>
    <row r="52" spans="1:8" ht="13.5" thickBot="1" x14ac:dyDescent="0.25">
      <c r="A52" s="145"/>
      <c r="B52" s="146"/>
      <c r="C52" s="146"/>
      <c r="D52" s="147" t="s">
        <v>194</v>
      </c>
      <c r="E52" s="148">
        <f>E29+E51</f>
        <v>13297513</v>
      </c>
      <c r="F52" s="148">
        <f>F29+F51</f>
        <v>0</v>
      </c>
      <c r="G52" s="148">
        <f>G29+G51</f>
        <v>1164388</v>
      </c>
      <c r="H52" s="148">
        <f>H29+H51</f>
        <v>530329</v>
      </c>
    </row>
  </sheetData>
  <mergeCells count="11">
    <mergeCell ref="A9:G9"/>
    <mergeCell ref="A30:H30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zał nr 1</vt:lpstr>
      <vt:lpstr>zał nr 2</vt:lpstr>
      <vt:lpstr>zał nr 3</vt:lpstr>
      <vt:lpstr>zał nr 4</vt:lpstr>
      <vt:lpstr>'zał nr 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j.wyszynski</cp:lastModifiedBy>
  <cp:lastPrinted>2020-09-30T09:14:46Z</cp:lastPrinted>
  <dcterms:created xsi:type="dcterms:W3CDTF">2007-11-07T07:59:04Z</dcterms:created>
  <dcterms:modified xsi:type="dcterms:W3CDTF">2020-10-02T08:15:15Z</dcterms:modified>
</cp:coreProperties>
</file>