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obolewska\Desktop\Uchwały Rady 2021\26 maj\"/>
    </mc:Choice>
  </mc:AlternateContent>
  <bookViews>
    <workbookView xWindow="0" yWindow="0" windowWidth="18720" windowHeight="12225"/>
  </bookViews>
  <sheets>
    <sheet name="Arkusz1" sheetId="1" r:id="rId1"/>
  </sheets>
  <definedNames>
    <definedName name="_xlnm.Print_Titles" localSheetId="0">Arkusz1!$8:$11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G40" i="1"/>
  <c r="H40" i="1"/>
  <c r="I40" i="1"/>
  <c r="E40" i="1"/>
  <c r="F36" i="1" l="1"/>
  <c r="G36" i="1"/>
  <c r="H36" i="1"/>
  <c r="I36" i="1"/>
  <c r="J36" i="1"/>
  <c r="E36" i="1"/>
  <c r="E39" i="1"/>
  <c r="G46" i="1" l="1"/>
  <c r="H46" i="1"/>
  <c r="I46" i="1"/>
  <c r="J46" i="1"/>
  <c r="E35" i="1"/>
  <c r="E34" i="1" s="1"/>
  <c r="J34" i="1"/>
  <c r="I34" i="1"/>
  <c r="G34" i="1"/>
  <c r="F34" i="1"/>
  <c r="F12" i="1" l="1"/>
  <c r="G12" i="1"/>
  <c r="H12" i="1"/>
  <c r="I12" i="1"/>
  <c r="J12" i="1"/>
  <c r="E25" i="1"/>
  <c r="E41" i="1" l="1"/>
  <c r="E38" i="1"/>
  <c r="E37" i="1"/>
  <c r="E33" i="1"/>
  <c r="E32" i="1"/>
  <c r="E30" i="1"/>
  <c r="E29" i="1"/>
  <c r="E27" i="1"/>
  <c r="E14" i="1"/>
  <c r="E15" i="1"/>
  <c r="E16" i="1"/>
  <c r="E17" i="1"/>
  <c r="E18" i="1"/>
  <c r="E19" i="1"/>
  <c r="E20" i="1"/>
  <c r="E21" i="1"/>
  <c r="E22" i="1"/>
  <c r="E23" i="1"/>
  <c r="E24" i="1"/>
  <c r="E12" i="1" l="1"/>
  <c r="G44" i="1"/>
  <c r="H44" i="1"/>
  <c r="F42" i="1" l="1"/>
  <c r="G42" i="1"/>
  <c r="I42" i="1"/>
  <c r="J42" i="1"/>
  <c r="E43" i="1"/>
  <c r="E42" i="1" s="1"/>
  <c r="E45" i="1" l="1"/>
  <c r="E13" i="1"/>
  <c r="E44" i="1" l="1"/>
  <c r="J44" i="1"/>
  <c r="I44" i="1"/>
  <c r="F44" i="1"/>
  <c r="J31" i="1"/>
  <c r="I31" i="1"/>
  <c r="G31" i="1"/>
  <c r="F31" i="1"/>
  <c r="E31" i="1"/>
  <c r="J28" i="1"/>
  <c r="I28" i="1"/>
  <c r="G28" i="1"/>
  <c r="F28" i="1"/>
  <c r="E28" i="1"/>
  <c r="J26" i="1"/>
  <c r="I26" i="1"/>
  <c r="G26" i="1"/>
  <c r="F26" i="1"/>
  <c r="F46" i="1" s="1"/>
  <c r="E26" i="1"/>
  <c r="E46" i="1" s="1"/>
</calcChain>
</file>

<file path=xl/sharedStrings.xml><?xml version="1.0" encoding="utf-8"?>
<sst xmlns="http://schemas.openxmlformats.org/spreadsheetml/2006/main" count="111" uniqueCount="71">
  <si>
    <t>WYDATKI MAJĄTKOWE W ROKU BUDŻETOWYM 2021</t>
  </si>
  <si>
    <t>Lp.</t>
  </si>
  <si>
    <t>Rozdz.</t>
  </si>
  <si>
    <t>§</t>
  </si>
  <si>
    <t xml:space="preserve">Nazwa zadania inwestycyjnego
</t>
  </si>
  <si>
    <t>Planowane wydatki</t>
  </si>
  <si>
    <t>Jednostka organizacyjna realizująca program lub koordynująca wykonanie programu</t>
  </si>
  <si>
    <t>rok budżetowy 2021 (kol. 6 - 11)</t>
  </si>
  <si>
    <t>z tego źródła finansowania</t>
  </si>
  <si>
    <t>Budżet państwa</t>
  </si>
  <si>
    <t>Program Rozwoju Gminnej i Powiatowej Infrastruktury Drogowej FDS</t>
  </si>
  <si>
    <t>2</t>
  </si>
  <si>
    <t>3</t>
  </si>
  <si>
    <t>4</t>
  </si>
  <si>
    <t>5</t>
  </si>
  <si>
    <t>6</t>
  </si>
  <si>
    <t>7</t>
  </si>
  <si>
    <t>8</t>
  </si>
  <si>
    <t>11</t>
  </si>
  <si>
    <t>Ogółem Dział 600</t>
  </si>
  <si>
    <t>6050</t>
  </si>
  <si>
    <t>Starostwo Powiatowe</t>
  </si>
  <si>
    <t xml:space="preserve">Budowa drogi powiatowej Nr 4405W na odcinku Poręba Średnia- Udrzynek (w tym wykupy 370 000 zł) </t>
  </si>
  <si>
    <t xml:space="preserve">Dokumentacja projektowa budowy drogi powiatowej Nr 4407W na odcinku Porządzie-Rząśnik -granica Powiatu   </t>
  </si>
  <si>
    <t>Opracowanie dokumentacji projektowej budowy dróg powiatowych na terenie gminy Zabrodzie</t>
  </si>
  <si>
    <t>Modernizacja odcinka drogi powiatowej nr 4326W w miejscowości Obrąb - Etap II - do granicy Powiatu</t>
  </si>
  <si>
    <t xml:space="preserve">Budowa drogi powiatowej nr 4419W w Ślubów </t>
  </si>
  <si>
    <t xml:space="preserve">Rozbudowa mostu w miejscowości Dudowizna </t>
  </si>
  <si>
    <t xml:space="preserve">Budowa chodników </t>
  </si>
  <si>
    <t>Przebudowa mostów w m. Nowa Pecyna i w m. Dudowizna - projekt</t>
  </si>
  <si>
    <t>Opracowanie dokumentacji projektowej budowy drogi powiatowej Nr 4418W na odcinku Rybno – Gulczewo</t>
  </si>
  <si>
    <t>Dokumentacja projektowa budowy DP nr 4408W w m. Porządzie</t>
  </si>
  <si>
    <t>Razem dział 710</t>
  </si>
  <si>
    <t>6639</t>
  </si>
  <si>
    <t>Regionalne partnerstwo samorządów Mazowsza dla aktywizacji społeczeństwa informacyjnego w zakresie e-administracji i geoinformacji"</t>
  </si>
  <si>
    <t>Razem dział 750</t>
  </si>
  <si>
    <t>6060</t>
  </si>
  <si>
    <t>Zakup samochodu służbowego</t>
  </si>
  <si>
    <t xml:space="preserve">Dostosawanie budynku Starostwa Powiatowego do przepisów przeciwpożarowych </t>
  </si>
  <si>
    <t>Razem dział 754</t>
  </si>
  <si>
    <t>6170</t>
  </si>
  <si>
    <t>Wpłata na Fundusz Wsparcia Policji</t>
  </si>
  <si>
    <t>Wpłata na Fundusz Wsparcia PSP</t>
  </si>
  <si>
    <t>Razem dział 851</t>
  </si>
  <si>
    <t>6220</t>
  </si>
  <si>
    <t xml:space="preserve">Dotacja dla SPZZOZ w Wyszkowie na finansowanie lub dofinansowanie kosztów realizacji inwestycji i zakupów  inwestycyjnych </t>
  </si>
  <si>
    <t>Razem dział 852</t>
  </si>
  <si>
    <t>DPS Brańszczyk</t>
  </si>
  <si>
    <t>Razem dział 926</t>
  </si>
  <si>
    <t>Budowa hali sportowej przy Centrum Edukacji Zawodowej i Ustawicznej "Kopernik" w Wyszkowie</t>
  </si>
  <si>
    <t>Ogółem</t>
  </si>
  <si>
    <t>Razem dział 854</t>
  </si>
  <si>
    <t>Zakup urządzenia wielofunkcyjnego</t>
  </si>
  <si>
    <t>PPP w Wyszkowie</t>
  </si>
  <si>
    <t>pomoc finansowa z jednostek samorządu terytorialnego</t>
  </si>
  <si>
    <t>Załącznik Nr  3</t>
  </si>
  <si>
    <t>środki własne powiatu -  kredyt , RFIL</t>
  </si>
  <si>
    <t>Przebudowa budynku mieszkalnego internatu na budynek administracyjny w Domu Pomocy Społecznej w Brańszczyku</t>
  </si>
  <si>
    <t>Dotacja dla SPZZOZ w Wyszkowie na finansowanie lub dofinansowanie kosztów realizacji inwestycji i zakupów  inwestycyjnych ze środków RIFL</t>
  </si>
  <si>
    <t>Budowa chodnika przy drodze powiatowej nr 4419W w miejscowości Drogoszewo</t>
  </si>
  <si>
    <t>Rządowy Fundusz Inwestycji Lokalnych</t>
  </si>
  <si>
    <t>6690</t>
  </si>
  <si>
    <t xml:space="preserve"> „Budowa drogi powiatowej Nr 4414W na odcinku Wyszków – Rybno – Kręgi – Somianka”  zwrot wynikający z rozliczenia  dotacji otrzymanej w 2020 roku  z FDS</t>
  </si>
  <si>
    <t>Razem dział 801</t>
  </si>
  <si>
    <t>ZS Nr 1 w Wyszkowie</t>
  </si>
  <si>
    <t>Adaptacja pomieszczeń kuchni, zaplecza, stołówki oraz podpiwniczenia na cele edukacyjne Zespołu Szkół Nr 1 im. M.Skłodowskiej - Curie w Wyszkowie</t>
  </si>
  <si>
    <t>Dotacja dla SPZZOZ w Wyszkowie na finansowanie lub dofinansowanie kosztów realizacji inwestycji i zakupów  inwestycyjnych - zakup i instalacja urządzeń niezbędnych do zapewnienia cyfrowej łączności radiowej dla potrzeb SOR</t>
  </si>
  <si>
    <t xml:space="preserve">Budowa drogi powiatowej Nr 4408W ul.Daszyńskiego w Wyszkowie  (w tym wykupy: 768 000 zł) </t>
  </si>
  <si>
    <t>Rady Powiatu w Wyszkowie</t>
  </si>
  <si>
    <t>do Uchwały Nr XXXII/201/2021</t>
  </si>
  <si>
    <t>z dnia  26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</si>
</sst>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color theme="1"/>
      <name val="Czcionka tekstu podstawowego"/>
      <charset val="238"/>
    </font>
    <font>
      <sz val="8"/>
      <name val="Czcionka tekstu podstawowego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0" fontId="3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3" fontId="5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2" fillId="2" borderId="9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3" fontId="9" fillId="2" borderId="2" xfId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43" fontId="9" fillId="2" borderId="2" xfId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A8841887-A596-49F3-A8F1-F722748D4D9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95BD70B6-00FE-49B5-9CD8-66D219F9A34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xmlns="" id="{864AC091-D37D-4CDB-BF68-BDF028D9FFC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xmlns="" id="{B2AB747E-29FE-4388-A0FB-4EA99908D2C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xmlns="" id="{A7CC5D58-4A13-4D83-9902-E1F30845F7F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xmlns="" id="{E89703A1-11EB-4813-8A53-9E8B0BC26FA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xmlns="" id="{DE6359FC-FA0D-485B-A928-4D584D05661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xmlns="" id="{0AC1BEE6-F763-4B6C-B7A2-68F0E83F346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xmlns="" id="{4CFF1EDE-3CA5-414C-97AF-DF7CFE0577D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xmlns="" id="{03330A5E-A1B3-45DA-A085-72E1019D222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xmlns="" id="{65840F40-8628-4CCA-B11E-0C6A49D3E951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xmlns="" id="{F3B63D80-3267-4C9C-8E27-B84908273DC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xmlns="" id="{7464A9F7-9226-4FAB-878E-379DA740573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xmlns="" id="{DC7D6A8B-293B-4D57-94A6-4C057036110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xmlns="" id="{0208C210-FF4D-4D6C-A0AE-39FD98804C4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xmlns="" id="{FE0B4782-D7E4-443C-9BCC-56D096BDE83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xmlns="" id="{C0E2DDA4-0AEF-4955-964A-8CEC68E3C34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xmlns="" id="{27A8F366-A12F-418C-BDC7-289E26E3310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xmlns="" id="{7C7802A4-31F4-43D1-9C4B-EBDB24C3787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xmlns="" id="{3F994915-FC78-40E5-9920-FCD1DDAA652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xmlns="" id="{2FEE6A69-99AB-40F6-8F5B-969634A6231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xmlns="" id="{D09B82D2-4ED2-4E6C-8DD2-B8E6F599B1A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xmlns="" id="{401E478D-D3C0-4CED-9A4E-6AA864DEC87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xmlns="" id="{B05AC245-A443-4315-ABA2-BB7C9FCC520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xmlns="" id="{CEC1F8D9-434E-4A00-AA16-1AFC441C957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xmlns="" id="{041C6B96-40AC-49FD-BD4D-470E8B8B115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xmlns="" id="{EA2C4C4F-DA9C-4700-B2D4-56DC4E63F5A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xmlns="" id="{C1A7E5BD-1FF1-49F0-BCD8-5095EAEDCD6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xmlns="" id="{3D2465C1-CF6F-425B-A82E-F79F1EDF953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xmlns="" id="{69592A91-B0C6-44DF-A177-F94DD23C030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xmlns="" id="{B7EFC03B-FBCB-4D51-9725-0A128080781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xmlns="" id="{38A564FD-5178-470E-BC8E-BBB8CBE6C1C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xmlns="" id="{EA319EA7-47C4-44D8-A313-40BD7040D35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xmlns="" id="{15390CC3-C699-4E76-9BA7-2AF991FB044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xmlns="" id="{86803587-5E97-46D7-8E90-B48A8AC8D8F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xmlns="" id="{7620DF94-634B-40C9-BD2A-C5496B3FB3F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xmlns="" id="{17AD116A-35D0-48C7-889E-BF94417A367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xmlns="" id="{829F29CD-0BDF-4682-B2F1-0B7DF9B33F5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xmlns="" id="{8DECCC6B-C689-4C5C-9FCA-3F9443DB65B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1" name="Line 1">
          <a:extLst>
            <a:ext uri="{FF2B5EF4-FFF2-40B4-BE49-F238E27FC236}">
              <a16:creationId xmlns:a16="http://schemas.microsoft.com/office/drawing/2014/main" xmlns="" id="{FF4C8285-6552-47FD-9520-5F89E8AC71D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xmlns="" id="{9155FA1A-EE3A-4096-B127-69350CFCD42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xmlns="" id="{67BE89EA-714B-4C63-A8B2-C2DE816782D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xmlns="" id="{7834E55D-AF9D-40BD-8902-C5BBE3151F7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xmlns="" id="{A9987E2F-879F-45E3-A2EE-47B7F651B5F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xmlns="" id="{85AE262D-1EB4-402E-A04D-13B6B7D553D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7" name="Line 1">
          <a:extLst>
            <a:ext uri="{FF2B5EF4-FFF2-40B4-BE49-F238E27FC236}">
              <a16:creationId xmlns:a16="http://schemas.microsoft.com/office/drawing/2014/main" xmlns="" id="{E7E14C1F-0625-4DE2-AECC-917A4661917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xmlns="" id="{E718F7B1-044E-4509-A7E6-E07CA94D32B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9" name="Line 1">
          <a:extLst>
            <a:ext uri="{FF2B5EF4-FFF2-40B4-BE49-F238E27FC236}">
              <a16:creationId xmlns:a16="http://schemas.microsoft.com/office/drawing/2014/main" xmlns="" id="{18127F56-7506-4DAD-B697-A912DF6FCE7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xmlns="" id="{26835E58-B432-41BB-84A6-22B82655F6F3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1" name="Line 1">
          <a:extLst>
            <a:ext uri="{FF2B5EF4-FFF2-40B4-BE49-F238E27FC236}">
              <a16:creationId xmlns:a16="http://schemas.microsoft.com/office/drawing/2014/main" xmlns="" id="{E105C61F-A0E5-4E9D-8F28-3CDFDBF17A3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xmlns="" id="{6D8A1ED4-278F-48DE-B704-050C8F595C2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xmlns="" id="{76C0159E-AD0B-4155-B302-1E9933B7457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4" name="Line 1">
          <a:extLst>
            <a:ext uri="{FF2B5EF4-FFF2-40B4-BE49-F238E27FC236}">
              <a16:creationId xmlns:a16="http://schemas.microsoft.com/office/drawing/2014/main" xmlns="" id="{70BA35C6-6D33-4E6A-9C01-05387A6AF36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xmlns="" id="{1355C63C-96EA-4F87-9C16-8F9911D14F6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xmlns="" id="{201AFC50-B34A-475B-B8AF-11D84F71F02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xmlns="" id="{DCCA3EE5-4258-4251-B1DC-58EE3D5C1F5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xmlns="" id="{550ECBA5-659F-459F-808C-DF45F5C41A0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9" name="Line 1">
          <a:extLst>
            <a:ext uri="{FF2B5EF4-FFF2-40B4-BE49-F238E27FC236}">
              <a16:creationId xmlns:a16="http://schemas.microsoft.com/office/drawing/2014/main" xmlns="" id="{1F657175-9BEA-40A7-804F-F49374D6608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xmlns="" id="{28FA1713-AAB3-4153-B232-C759C2AD53D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1" name="Line 1">
          <a:extLst>
            <a:ext uri="{FF2B5EF4-FFF2-40B4-BE49-F238E27FC236}">
              <a16:creationId xmlns:a16="http://schemas.microsoft.com/office/drawing/2014/main" xmlns="" id="{1B9AE005-8DB8-4CE4-BD5E-73B64C439E1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2" name="Line 1">
          <a:extLst>
            <a:ext uri="{FF2B5EF4-FFF2-40B4-BE49-F238E27FC236}">
              <a16:creationId xmlns:a16="http://schemas.microsoft.com/office/drawing/2014/main" xmlns="" id="{AE8B7B5D-FEAD-4F19-BF95-00AA9505195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3" name="Line 1">
          <a:extLst>
            <a:ext uri="{FF2B5EF4-FFF2-40B4-BE49-F238E27FC236}">
              <a16:creationId xmlns:a16="http://schemas.microsoft.com/office/drawing/2014/main" xmlns="" id="{1DFF294B-4CAC-4142-A832-9FCFBC9425D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xmlns="" id="{B4E450A8-390B-48CF-84EA-CAAE320FF1F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5" name="Line 1">
          <a:extLst>
            <a:ext uri="{FF2B5EF4-FFF2-40B4-BE49-F238E27FC236}">
              <a16:creationId xmlns:a16="http://schemas.microsoft.com/office/drawing/2014/main" xmlns="" id="{92452DD2-A55B-402A-B001-4EFAEB117B73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xmlns="" id="{B903EBF7-8D42-42FA-B37F-4A8600CBEC1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7" name="Line 1">
          <a:extLst>
            <a:ext uri="{FF2B5EF4-FFF2-40B4-BE49-F238E27FC236}">
              <a16:creationId xmlns:a16="http://schemas.microsoft.com/office/drawing/2014/main" xmlns="" id="{99B53549-B376-4524-A822-2E52FCEF5C6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xmlns="" id="{4A0796A3-3B96-419C-9F1B-32E2762972B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9" name="Line 1">
          <a:extLst>
            <a:ext uri="{FF2B5EF4-FFF2-40B4-BE49-F238E27FC236}">
              <a16:creationId xmlns:a16="http://schemas.microsoft.com/office/drawing/2014/main" xmlns="" id="{FC67BE95-DD03-4587-AF19-5E5C312EAAB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xmlns="" id="{25543C08-9256-413A-B9DA-783648EE0BF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1" name="Line 1">
          <a:extLst>
            <a:ext uri="{FF2B5EF4-FFF2-40B4-BE49-F238E27FC236}">
              <a16:creationId xmlns:a16="http://schemas.microsoft.com/office/drawing/2014/main" xmlns="" id="{94074B56-E214-4833-8638-C71E3465B37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2" name="Line 1">
          <a:extLst>
            <a:ext uri="{FF2B5EF4-FFF2-40B4-BE49-F238E27FC236}">
              <a16:creationId xmlns:a16="http://schemas.microsoft.com/office/drawing/2014/main" xmlns="" id="{B2B74F75-F980-4DE3-A7E0-BAD8473D17A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3" name="Line 1">
          <a:extLst>
            <a:ext uri="{FF2B5EF4-FFF2-40B4-BE49-F238E27FC236}">
              <a16:creationId xmlns:a16="http://schemas.microsoft.com/office/drawing/2014/main" xmlns="" id="{251A7DAC-7EAC-43FD-9FA4-C862C2A546D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xmlns="" id="{8FD76A15-2323-4E2A-A8AD-548DA47B516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5" name="Line 1">
          <a:extLst>
            <a:ext uri="{FF2B5EF4-FFF2-40B4-BE49-F238E27FC236}">
              <a16:creationId xmlns:a16="http://schemas.microsoft.com/office/drawing/2014/main" xmlns="" id="{74D9F0ED-8B6B-4C04-A81D-62F359B3972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6" name="Line 1">
          <a:extLst>
            <a:ext uri="{FF2B5EF4-FFF2-40B4-BE49-F238E27FC236}">
              <a16:creationId xmlns:a16="http://schemas.microsoft.com/office/drawing/2014/main" xmlns="" id="{C2234F9C-882B-428F-A3DC-CC4A7020338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7" name="Line 1">
          <a:extLst>
            <a:ext uri="{FF2B5EF4-FFF2-40B4-BE49-F238E27FC236}">
              <a16:creationId xmlns:a16="http://schemas.microsoft.com/office/drawing/2014/main" xmlns="" id="{6AE55696-8033-4685-8E50-42CCFDF5DD8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xmlns="" id="{3895A9BC-1F20-461E-9358-F70E857D619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9" name="Line 1">
          <a:extLst>
            <a:ext uri="{FF2B5EF4-FFF2-40B4-BE49-F238E27FC236}">
              <a16:creationId xmlns:a16="http://schemas.microsoft.com/office/drawing/2014/main" xmlns="" id="{C2160E8C-42A4-4910-A6CF-279769C7743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0" name="Line 1">
          <a:extLst>
            <a:ext uri="{FF2B5EF4-FFF2-40B4-BE49-F238E27FC236}">
              <a16:creationId xmlns:a16="http://schemas.microsoft.com/office/drawing/2014/main" xmlns="" id="{3AA41A01-BA25-484E-85CB-B3630E67B30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1" name="Line 1">
          <a:extLst>
            <a:ext uri="{FF2B5EF4-FFF2-40B4-BE49-F238E27FC236}">
              <a16:creationId xmlns:a16="http://schemas.microsoft.com/office/drawing/2014/main" xmlns="" id="{0FDD34F9-2F0E-4139-80E8-3EB016F5098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xmlns="" id="{4A060D2E-4F6E-4BD8-8422-9284BFD5CDD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3" name="Line 1">
          <a:extLst>
            <a:ext uri="{FF2B5EF4-FFF2-40B4-BE49-F238E27FC236}">
              <a16:creationId xmlns:a16="http://schemas.microsoft.com/office/drawing/2014/main" xmlns="" id="{1AC6D773-10E7-4F08-9691-3D7677D1C17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xmlns="" id="{F8B86AE9-EE08-4CF0-B090-82C3CBB9FB9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5" name="Line 1">
          <a:extLst>
            <a:ext uri="{FF2B5EF4-FFF2-40B4-BE49-F238E27FC236}">
              <a16:creationId xmlns:a16="http://schemas.microsoft.com/office/drawing/2014/main" xmlns="" id="{8DE04B41-C29A-4AF4-B879-4621A0FEB8D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6" name="Line 1">
          <a:extLst>
            <a:ext uri="{FF2B5EF4-FFF2-40B4-BE49-F238E27FC236}">
              <a16:creationId xmlns:a16="http://schemas.microsoft.com/office/drawing/2014/main" xmlns="" id="{1A57CF7E-9A99-4E5B-B5FA-160ADACB897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7" name="Line 1">
          <a:extLst>
            <a:ext uri="{FF2B5EF4-FFF2-40B4-BE49-F238E27FC236}">
              <a16:creationId xmlns:a16="http://schemas.microsoft.com/office/drawing/2014/main" xmlns="" id="{14E9B8C2-E514-4753-8B4D-8A0EFA49ACA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8" name="Line 1">
          <a:extLst>
            <a:ext uri="{FF2B5EF4-FFF2-40B4-BE49-F238E27FC236}">
              <a16:creationId xmlns:a16="http://schemas.microsoft.com/office/drawing/2014/main" xmlns="" id="{AE442DE3-1FFC-47E8-B4DE-8723E1329F3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9" name="Line 1">
          <a:extLst>
            <a:ext uri="{FF2B5EF4-FFF2-40B4-BE49-F238E27FC236}">
              <a16:creationId xmlns:a16="http://schemas.microsoft.com/office/drawing/2014/main" xmlns="" id="{9C95AF04-12F7-49EA-81E5-BFE57B2AA26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xmlns="" id="{4B0A3F4B-1612-40C7-B7CC-23006D2FC3E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1" name="Line 1">
          <a:extLst>
            <a:ext uri="{FF2B5EF4-FFF2-40B4-BE49-F238E27FC236}">
              <a16:creationId xmlns:a16="http://schemas.microsoft.com/office/drawing/2014/main" xmlns="" id="{20C2B690-0B0A-4B44-9137-17BE01A8494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xmlns="" id="{787BB0AF-7A72-48E4-B5C5-BC47560EB9E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3" name="Line 1">
          <a:extLst>
            <a:ext uri="{FF2B5EF4-FFF2-40B4-BE49-F238E27FC236}">
              <a16:creationId xmlns:a16="http://schemas.microsoft.com/office/drawing/2014/main" xmlns="" id="{56A97005-50C9-4024-A131-11D58459C77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4" name="Line 1">
          <a:extLst>
            <a:ext uri="{FF2B5EF4-FFF2-40B4-BE49-F238E27FC236}">
              <a16:creationId xmlns:a16="http://schemas.microsoft.com/office/drawing/2014/main" xmlns="" id="{E2D8C1AC-404B-4BA6-9309-9B33E840F54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5" name="Line 1">
          <a:extLst>
            <a:ext uri="{FF2B5EF4-FFF2-40B4-BE49-F238E27FC236}">
              <a16:creationId xmlns:a16="http://schemas.microsoft.com/office/drawing/2014/main" xmlns="" id="{5636A6CE-B38C-4306-8F60-3FFD659D0F3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6" name="Line 1">
          <a:extLst>
            <a:ext uri="{FF2B5EF4-FFF2-40B4-BE49-F238E27FC236}">
              <a16:creationId xmlns:a16="http://schemas.microsoft.com/office/drawing/2014/main" xmlns="" id="{44D82B42-414A-4A9A-8FCC-6431FE644D0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7" name="Line 1">
          <a:extLst>
            <a:ext uri="{FF2B5EF4-FFF2-40B4-BE49-F238E27FC236}">
              <a16:creationId xmlns:a16="http://schemas.microsoft.com/office/drawing/2014/main" xmlns="" id="{761E36F1-AF3A-4D54-A0C6-15C9A7F92A3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D3" sqref="D3"/>
    </sheetView>
  </sheetViews>
  <sheetFormatPr defaultRowHeight="11.25"/>
  <cols>
    <col min="1" max="1" width="3.140625" style="1" customWidth="1"/>
    <col min="2" max="2" width="5.7109375" style="1" customWidth="1"/>
    <col min="3" max="3" width="4.140625" style="2" customWidth="1"/>
    <col min="4" max="4" width="28.28515625" style="3" customWidth="1"/>
    <col min="5" max="5" width="13.42578125" style="4" customWidth="1"/>
    <col min="6" max="6" width="13.7109375" style="4" customWidth="1"/>
    <col min="7" max="8" width="12.85546875" style="4" customWidth="1"/>
    <col min="9" max="9" width="12.7109375" style="4" customWidth="1"/>
    <col min="10" max="10" width="14.28515625" style="4" customWidth="1"/>
    <col min="11" max="11" width="9.7109375" style="4" customWidth="1"/>
    <col min="12" max="16384" width="9.140625" style="3"/>
  </cols>
  <sheetData>
    <row r="1" spans="1:11" ht="19.5" customHeight="1">
      <c r="I1" s="5" t="s">
        <v>55</v>
      </c>
      <c r="J1" s="5"/>
      <c r="K1" s="6"/>
    </row>
    <row r="2" spans="1:11" ht="12.75" customHeight="1">
      <c r="I2" s="44" t="s">
        <v>69</v>
      </c>
      <c r="J2" s="44"/>
      <c r="K2" s="44"/>
    </row>
    <row r="3" spans="1:11" ht="12.75" customHeight="1">
      <c r="I3" s="44" t="s">
        <v>68</v>
      </c>
      <c r="J3" s="44"/>
      <c r="K3" s="44"/>
    </row>
    <row r="4" spans="1:11" ht="14.25" customHeight="1">
      <c r="A4" s="7"/>
      <c r="B4" s="7"/>
      <c r="C4" s="7"/>
      <c r="D4" s="7"/>
      <c r="E4" s="7"/>
      <c r="F4" s="7"/>
      <c r="G4" s="7"/>
      <c r="H4" s="7"/>
      <c r="I4" s="44" t="s">
        <v>70</v>
      </c>
      <c r="J4" s="44"/>
      <c r="K4" s="44"/>
    </row>
    <row r="5" spans="1:11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6.5" customHeight="1">
      <c r="A6" s="45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5.25" customHeight="1">
      <c r="A7" s="9"/>
      <c r="B7" s="9"/>
      <c r="C7" s="10"/>
      <c r="D7" s="9"/>
      <c r="E7" s="11"/>
      <c r="F7" s="11"/>
      <c r="G7" s="11"/>
      <c r="H7" s="11"/>
      <c r="I7" s="11"/>
      <c r="J7" s="11"/>
      <c r="K7" s="11"/>
    </row>
    <row r="8" spans="1:11" s="12" customFormat="1" ht="18.75" customHeight="1">
      <c r="A8" s="46" t="s">
        <v>1</v>
      </c>
      <c r="B8" s="46" t="s">
        <v>2</v>
      </c>
      <c r="C8" s="47" t="s">
        <v>3</v>
      </c>
      <c r="D8" s="50" t="s">
        <v>4</v>
      </c>
      <c r="E8" s="51" t="s">
        <v>5</v>
      </c>
      <c r="F8" s="52"/>
      <c r="G8" s="52"/>
      <c r="H8" s="52"/>
      <c r="I8" s="52"/>
      <c r="J8" s="52"/>
      <c r="K8" s="53" t="s">
        <v>6</v>
      </c>
    </row>
    <row r="9" spans="1:11" s="12" customFormat="1" ht="16.5" customHeight="1">
      <c r="A9" s="46"/>
      <c r="B9" s="46"/>
      <c r="C9" s="48"/>
      <c r="D9" s="50"/>
      <c r="E9" s="56" t="s">
        <v>7</v>
      </c>
      <c r="F9" s="51" t="s">
        <v>8</v>
      </c>
      <c r="G9" s="52"/>
      <c r="H9" s="52"/>
      <c r="I9" s="52"/>
      <c r="J9" s="52"/>
      <c r="K9" s="54"/>
    </row>
    <row r="10" spans="1:11" s="12" customFormat="1" ht="66" customHeight="1">
      <c r="A10" s="46"/>
      <c r="B10" s="46"/>
      <c r="C10" s="49"/>
      <c r="D10" s="50"/>
      <c r="E10" s="56"/>
      <c r="F10" s="13" t="s">
        <v>56</v>
      </c>
      <c r="G10" s="13" t="s">
        <v>54</v>
      </c>
      <c r="H10" s="13" t="s">
        <v>60</v>
      </c>
      <c r="I10" s="13" t="s">
        <v>9</v>
      </c>
      <c r="J10" s="14" t="s">
        <v>10</v>
      </c>
      <c r="K10" s="55"/>
    </row>
    <row r="11" spans="1:11" s="12" customFormat="1" ht="16.5" customHeight="1">
      <c r="A11" s="15">
        <v>1</v>
      </c>
      <c r="B11" s="15" t="s">
        <v>11</v>
      </c>
      <c r="C11" s="15" t="s">
        <v>12</v>
      </c>
      <c r="D11" s="16" t="s">
        <v>13</v>
      </c>
      <c r="E11" s="17" t="s">
        <v>14</v>
      </c>
      <c r="F11" s="18" t="s">
        <v>15</v>
      </c>
      <c r="G11" s="18" t="s">
        <v>16</v>
      </c>
      <c r="H11" s="19"/>
      <c r="I11" s="19" t="s">
        <v>17</v>
      </c>
      <c r="J11" s="19" t="s">
        <v>18</v>
      </c>
      <c r="K11" s="20">
        <v>12</v>
      </c>
    </row>
    <row r="12" spans="1:11" s="12" customFormat="1" ht="19.5" customHeight="1">
      <c r="A12" s="21"/>
      <c r="B12" s="21"/>
      <c r="C12" s="15"/>
      <c r="D12" s="22" t="s">
        <v>19</v>
      </c>
      <c r="E12" s="23">
        <f>SUM(E13:E25)</f>
        <v>16182547.01</v>
      </c>
      <c r="F12" s="23">
        <f t="shared" ref="F12:J12" si="0">SUM(F13:F25)</f>
        <v>6145898.0099999998</v>
      </c>
      <c r="G12" s="23">
        <f t="shared" si="0"/>
        <v>3951349</v>
      </c>
      <c r="H12" s="23">
        <f t="shared" si="0"/>
        <v>0</v>
      </c>
      <c r="I12" s="23">
        <f t="shared" si="0"/>
        <v>400000</v>
      </c>
      <c r="J12" s="23">
        <f t="shared" si="0"/>
        <v>5685300</v>
      </c>
      <c r="K12" s="24"/>
    </row>
    <row r="13" spans="1:11" ht="36.75" customHeight="1">
      <c r="A13" s="25">
        <v>1</v>
      </c>
      <c r="B13" s="26">
        <v>60014</v>
      </c>
      <c r="C13" s="27" t="s">
        <v>20</v>
      </c>
      <c r="D13" s="38" t="s">
        <v>67</v>
      </c>
      <c r="E13" s="28">
        <f>SUM(F13:J13)</f>
        <v>5268000</v>
      </c>
      <c r="F13" s="28">
        <v>2143867</v>
      </c>
      <c r="G13" s="28">
        <v>1375866</v>
      </c>
      <c r="H13" s="31"/>
      <c r="I13" s="29"/>
      <c r="J13" s="29">
        <v>1748267</v>
      </c>
      <c r="K13" s="30" t="s">
        <v>21</v>
      </c>
    </row>
    <row r="14" spans="1:11" ht="39" customHeight="1">
      <c r="A14" s="25">
        <v>2</v>
      </c>
      <c r="B14" s="26">
        <v>60014</v>
      </c>
      <c r="C14" s="27" t="s">
        <v>20</v>
      </c>
      <c r="D14" s="38" t="s">
        <v>22</v>
      </c>
      <c r="E14" s="28">
        <f t="shared" ref="E14:E25" si="1">SUM(F14:J14)</f>
        <v>8370000</v>
      </c>
      <c r="F14" s="28">
        <v>2401484</v>
      </c>
      <c r="G14" s="28">
        <v>2031483</v>
      </c>
      <c r="H14" s="31"/>
      <c r="I14" s="29"/>
      <c r="J14" s="29">
        <v>3937033</v>
      </c>
      <c r="K14" s="30" t="s">
        <v>21</v>
      </c>
    </row>
    <row r="15" spans="1:11" ht="37.5" customHeight="1">
      <c r="A15" s="25">
        <v>3</v>
      </c>
      <c r="B15" s="26">
        <v>60014</v>
      </c>
      <c r="C15" s="27" t="s">
        <v>20</v>
      </c>
      <c r="D15" s="38" t="s">
        <v>23</v>
      </c>
      <c r="E15" s="28">
        <f t="shared" si="1"/>
        <v>250000</v>
      </c>
      <c r="F15" s="28">
        <v>250000</v>
      </c>
      <c r="G15" s="28"/>
      <c r="H15" s="31"/>
      <c r="I15" s="29"/>
      <c r="J15" s="29"/>
      <c r="K15" s="30" t="s">
        <v>21</v>
      </c>
    </row>
    <row r="16" spans="1:11" ht="33.75" customHeight="1">
      <c r="A16" s="25">
        <v>4</v>
      </c>
      <c r="B16" s="26">
        <v>60014</v>
      </c>
      <c r="C16" s="27" t="s">
        <v>20</v>
      </c>
      <c r="D16" s="39" t="s">
        <v>24</v>
      </c>
      <c r="E16" s="28">
        <f t="shared" si="1"/>
        <v>660000</v>
      </c>
      <c r="F16" s="28">
        <v>660000</v>
      </c>
      <c r="G16" s="28"/>
      <c r="H16" s="31"/>
      <c r="I16" s="29"/>
      <c r="J16" s="29"/>
      <c r="K16" s="30" t="s">
        <v>21</v>
      </c>
    </row>
    <row r="17" spans="1:11" ht="36" customHeight="1">
      <c r="A17" s="25">
        <v>5</v>
      </c>
      <c r="B17" s="26">
        <v>60014</v>
      </c>
      <c r="C17" s="27" t="s">
        <v>20</v>
      </c>
      <c r="D17" s="39" t="s">
        <v>25</v>
      </c>
      <c r="E17" s="28">
        <f t="shared" si="1"/>
        <v>300000</v>
      </c>
      <c r="F17" s="28">
        <v>100000</v>
      </c>
      <c r="G17" s="28">
        <v>200000</v>
      </c>
      <c r="H17" s="31"/>
      <c r="I17" s="29"/>
      <c r="J17" s="29"/>
      <c r="K17" s="30" t="s">
        <v>21</v>
      </c>
    </row>
    <row r="18" spans="1:11" ht="23.25" customHeight="1">
      <c r="A18" s="25">
        <v>6</v>
      </c>
      <c r="B18" s="26">
        <v>60014</v>
      </c>
      <c r="C18" s="27" t="s">
        <v>20</v>
      </c>
      <c r="D18" s="38" t="s">
        <v>26</v>
      </c>
      <c r="E18" s="28">
        <f t="shared" si="1"/>
        <v>35000</v>
      </c>
      <c r="F18" s="28">
        <v>35000</v>
      </c>
      <c r="G18" s="28"/>
      <c r="H18" s="31"/>
      <c r="I18" s="29"/>
      <c r="J18" s="29"/>
      <c r="K18" s="30" t="s">
        <v>21</v>
      </c>
    </row>
    <row r="19" spans="1:11" ht="23.25" customHeight="1">
      <c r="A19" s="25">
        <v>7</v>
      </c>
      <c r="B19" s="26">
        <v>60014</v>
      </c>
      <c r="C19" s="27" t="s">
        <v>20</v>
      </c>
      <c r="D19" s="38" t="s">
        <v>27</v>
      </c>
      <c r="E19" s="28">
        <f t="shared" si="1"/>
        <v>800000</v>
      </c>
      <c r="F19" s="28">
        <v>200000</v>
      </c>
      <c r="G19" s="28">
        <v>200000</v>
      </c>
      <c r="H19" s="31"/>
      <c r="I19" s="31">
        <v>400000</v>
      </c>
      <c r="J19" s="29"/>
      <c r="K19" s="30" t="s">
        <v>21</v>
      </c>
    </row>
    <row r="20" spans="1:11" ht="19.5" customHeight="1">
      <c r="A20" s="26">
        <v>8</v>
      </c>
      <c r="B20" s="26">
        <v>60014</v>
      </c>
      <c r="C20" s="27" t="s">
        <v>20</v>
      </c>
      <c r="D20" s="40" t="s">
        <v>28</v>
      </c>
      <c r="E20" s="28">
        <f t="shared" si="1"/>
        <v>74000</v>
      </c>
      <c r="F20" s="28">
        <v>74000</v>
      </c>
      <c r="G20" s="28"/>
      <c r="H20" s="31"/>
      <c r="I20" s="29"/>
      <c r="J20" s="29"/>
      <c r="K20" s="30" t="s">
        <v>21</v>
      </c>
    </row>
    <row r="21" spans="1:11" ht="25.5" customHeight="1">
      <c r="A21" s="26">
        <v>9</v>
      </c>
      <c r="B21" s="26">
        <v>60014</v>
      </c>
      <c r="C21" s="27" t="s">
        <v>20</v>
      </c>
      <c r="D21" s="41" t="s">
        <v>29</v>
      </c>
      <c r="E21" s="28">
        <f t="shared" si="1"/>
        <v>35547</v>
      </c>
      <c r="F21" s="28">
        <v>35547</v>
      </c>
      <c r="G21" s="28"/>
      <c r="H21" s="31"/>
      <c r="I21" s="29"/>
      <c r="J21" s="29"/>
      <c r="K21" s="30" t="s">
        <v>21</v>
      </c>
    </row>
    <row r="22" spans="1:11" ht="36.75" customHeight="1">
      <c r="A22" s="26">
        <v>10</v>
      </c>
      <c r="B22" s="26">
        <v>60014</v>
      </c>
      <c r="C22" s="27" t="s">
        <v>20</v>
      </c>
      <c r="D22" s="41" t="s">
        <v>30</v>
      </c>
      <c r="E22" s="28">
        <f t="shared" si="1"/>
        <v>150000</v>
      </c>
      <c r="F22" s="28">
        <v>150000</v>
      </c>
      <c r="G22" s="28"/>
      <c r="H22" s="31"/>
      <c r="I22" s="29"/>
      <c r="J22" s="29"/>
      <c r="K22" s="30" t="s">
        <v>21</v>
      </c>
    </row>
    <row r="23" spans="1:11" ht="25.5" customHeight="1">
      <c r="A23" s="26">
        <v>11</v>
      </c>
      <c r="B23" s="26">
        <v>60014</v>
      </c>
      <c r="C23" s="27" t="s">
        <v>20</v>
      </c>
      <c r="D23" s="41" t="s">
        <v>31</v>
      </c>
      <c r="E23" s="28">
        <f t="shared" si="1"/>
        <v>70000</v>
      </c>
      <c r="F23" s="28">
        <v>70000</v>
      </c>
      <c r="G23" s="28"/>
      <c r="H23" s="31"/>
      <c r="I23" s="29"/>
      <c r="J23" s="29"/>
      <c r="K23" s="30" t="s">
        <v>21</v>
      </c>
    </row>
    <row r="24" spans="1:11" ht="36.75" customHeight="1">
      <c r="A24" s="26">
        <v>12</v>
      </c>
      <c r="B24" s="26">
        <v>60014</v>
      </c>
      <c r="C24" s="27" t="s">
        <v>20</v>
      </c>
      <c r="D24" s="41" t="s">
        <v>59</v>
      </c>
      <c r="E24" s="28">
        <f t="shared" si="1"/>
        <v>170000</v>
      </c>
      <c r="F24" s="28">
        <v>26000</v>
      </c>
      <c r="G24" s="28">
        <v>144000</v>
      </c>
      <c r="H24" s="31"/>
      <c r="I24" s="29"/>
      <c r="J24" s="29"/>
      <c r="K24" s="30" t="s">
        <v>21</v>
      </c>
    </row>
    <row r="25" spans="1:11" ht="54" customHeight="1">
      <c r="A25" s="26">
        <v>13</v>
      </c>
      <c r="B25" s="26">
        <v>60014</v>
      </c>
      <c r="C25" s="27" t="s">
        <v>61</v>
      </c>
      <c r="D25" s="41" t="s">
        <v>62</v>
      </c>
      <c r="E25" s="28">
        <f t="shared" si="1"/>
        <v>0.01</v>
      </c>
      <c r="F25" s="28">
        <v>0.01</v>
      </c>
      <c r="G25" s="28"/>
      <c r="H25" s="31"/>
      <c r="I25" s="29"/>
      <c r="J25" s="29"/>
      <c r="K25" s="30" t="s">
        <v>21</v>
      </c>
    </row>
    <row r="26" spans="1:11" s="36" customFormat="1" ht="21" customHeight="1">
      <c r="A26" s="32"/>
      <c r="B26" s="32"/>
      <c r="C26" s="33"/>
      <c r="D26" s="42" t="s">
        <v>32</v>
      </c>
      <c r="E26" s="34">
        <f>SUM(E27:E27)</f>
        <v>7391</v>
      </c>
      <c r="F26" s="34">
        <f>SUM(F27:F27)</f>
        <v>7391</v>
      </c>
      <c r="G26" s="34">
        <f>SUM(G27:G27)</f>
        <v>0</v>
      </c>
      <c r="H26" s="34"/>
      <c r="I26" s="34">
        <f>SUM(I27:I27)</f>
        <v>0</v>
      </c>
      <c r="J26" s="34">
        <f>SUM(J27:J27)</f>
        <v>0</v>
      </c>
      <c r="K26" s="35"/>
    </row>
    <row r="27" spans="1:11" ht="49.5" customHeight="1">
      <c r="A27" s="26">
        <v>14</v>
      </c>
      <c r="B27" s="26">
        <v>71095</v>
      </c>
      <c r="C27" s="27" t="s">
        <v>33</v>
      </c>
      <c r="D27" s="41" t="s">
        <v>34</v>
      </c>
      <c r="E27" s="28">
        <f>SUM(F27:J27)</f>
        <v>7391</v>
      </c>
      <c r="F27" s="28">
        <v>7391</v>
      </c>
      <c r="G27" s="28"/>
      <c r="H27" s="31"/>
      <c r="I27" s="29"/>
      <c r="J27" s="29"/>
      <c r="K27" s="30" t="s">
        <v>21</v>
      </c>
    </row>
    <row r="28" spans="1:11" ht="19.5" customHeight="1">
      <c r="A28" s="26"/>
      <c r="B28" s="26"/>
      <c r="C28" s="27"/>
      <c r="D28" s="42" t="s">
        <v>35</v>
      </c>
      <c r="E28" s="34">
        <f>SUM(E29:E30)</f>
        <v>170835</v>
      </c>
      <c r="F28" s="34">
        <f>SUM(F29:F30)</f>
        <v>170835</v>
      </c>
      <c r="G28" s="34">
        <f>SUM(G29:G30)</f>
        <v>0</v>
      </c>
      <c r="H28" s="34"/>
      <c r="I28" s="34">
        <f>SUM(I29:I30)</f>
        <v>0</v>
      </c>
      <c r="J28" s="34">
        <f>SUM(J29:J30)</f>
        <v>0</v>
      </c>
      <c r="K28" s="30"/>
    </row>
    <row r="29" spans="1:11" ht="19.5" customHeight="1">
      <c r="A29" s="26">
        <v>15</v>
      </c>
      <c r="B29" s="26">
        <v>75020</v>
      </c>
      <c r="C29" s="27" t="s">
        <v>36</v>
      </c>
      <c r="D29" s="41" t="s">
        <v>37</v>
      </c>
      <c r="E29" s="28">
        <f>SUM(F29:J29)</f>
        <v>150000</v>
      </c>
      <c r="F29" s="28">
        <v>150000</v>
      </c>
      <c r="G29" s="28"/>
      <c r="H29" s="31"/>
      <c r="I29" s="31"/>
      <c r="J29" s="31"/>
      <c r="K29" s="30" t="s">
        <v>21</v>
      </c>
    </row>
    <row r="30" spans="1:11" ht="35.25" customHeight="1">
      <c r="A30" s="26">
        <v>16</v>
      </c>
      <c r="B30" s="26">
        <v>75020</v>
      </c>
      <c r="C30" s="27" t="s">
        <v>20</v>
      </c>
      <c r="D30" s="41" t="s">
        <v>38</v>
      </c>
      <c r="E30" s="28">
        <f>SUM(F30:J30)</f>
        <v>20835</v>
      </c>
      <c r="F30" s="28">
        <v>20835</v>
      </c>
      <c r="G30" s="28"/>
      <c r="H30" s="31"/>
      <c r="I30" s="31"/>
      <c r="J30" s="31"/>
      <c r="K30" s="30" t="s">
        <v>21</v>
      </c>
    </row>
    <row r="31" spans="1:11" ht="18.75" customHeight="1">
      <c r="A31" s="26"/>
      <c r="B31" s="26"/>
      <c r="C31" s="27"/>
      <c r="D31" s="42" t="s">
        <v>39</v>
      </c>
      <c r="E31" s="34">
        <f>SUM(E32:E33)</f>
        <v>45000</v>
      </c>
      <c r="F31" s="34">
        <f>SUM(F32:F33)</f>
        <v>45000</v>
      </c>
      <c r="G31" s="34">
        <f>SUM(G32:G33)</f>
        <v>0</v>
      </c>
      <c r="H31" s="34"/>
      <c r="I31" s="34">
        <f>SUM(I32:I33)</f>
        <v>0</v>
      </c>
      <c r="J31" s="34">
        <f>SUM(J32:J33)</f>
        <v>0</v>
      </c>
      <c r="K31" s="30"/>
    </row>
    <row r="32" spans="1:11" ht="17.25" customHeight="1">
      <c r="A32" s="26">
        <v>17</v>
      </c>
      <c r="B32" s="26">
        <v>75404</v>
      </c>
      <c r="C32" s="27" t="s">
        <v>40</v>
      </c>
      <c r="D32" s="41" t="s">
        <v>41</v>
      </c>
      <c r="E32" s="28">
        <f>SUM(F32:J32)</f>
        <v>30000</v>
      </c>
      <c r="F32" s="28">
        <v>30000</v>
      </c>
      <c r="G32" s="28"/>
      <c r="H32" s="31"/>
      <c r="I32" s="29"/>
      <c r="J32" s="29"/>
      <c r="K32" s="30" t="s">
        <v>21</v>
      </c>
    </row>
    <row r="33" spans="1:11" ht="19.5" customHeight="1">
      <c r="A33" s="26">
        <v>18</v>
      </c>
      <c r="B33" s="26">
        <v>75410</v>
      </c>
      <c r="C33" s="27" t="s">
        <v>40</v>
      </c>
      <c r="D33" s="41" t="s">
        <v>42</v>
      </c>
      <c r="E33" s="28">
        <f>SUM(F33:J33)</f>
        <v>15000</v>
      </c>
      <c r="F33" s="28">
        <v>15000</v>
      </c>
      <c r="G33" s="28"/>
      <c r="H33" s="31"/>
      <c r="I33" s="29"/>
      <c r="J33" s="29"/>
      <c r="K33" s="30" t="s">
        <v>21</v>
      </c>
    </row>
    <row r="34" spans="1:11" ht="19.5" customHeight="1">
      <c r="A34" s="26"/>
      <c r="B34" s="26"/>
      <c r="C34" s="27"/>
      <c r="D34" s="42" t="s">
        <v>63</v>
      </c>
      <c r="E34" s="34">
        <f>SUM(E35)</f>
        <v>44280</v>
      </c>
      <c r="F34" s="34">
        <f t="shared" ref="F34:J34" si="2">SUM(F35)</f>
        <v>44280</v>
      </c>
      <c r="G34" s="34">
        <f t="shared" si="2"/>
        <v>0</v>
      </c>
      <c r="H34" s="34"/>
      <c r="I34" s="34">
        <f t="shared" si="2"/>
        <v>0</v>
      </c>
      <c r="J34" s="34">
        <f t="shared" si="2"/>
        <v>0</v>
      </c>
      <c r="K34" s="35"/>
    </row>
    <row r="35" spans="1:11" ht="56.25" customHeight="1">
      <c r="A35" s="26">
        <v>19</v>
      </c>
      <c r="B35" s="26">
        <v>80115</v>
      </c>
      <c r="C35" s="27" t="s">
        <v>20</v>
      </c>
      <c r="D35" s="41" t="s">
        <v>65</v>
      </c>
      <c r="E35" s="28">
        <f>SUM(F35:J35)</f>
        <v>44280</v>
      </c>
      <c r="F35" s="28">
        <v>44280</v>
      </c>
      <c r="G35" s="28"/>
      <c r="H35" s="31"/>
      <c r="I35" s="29"/>
      <c r="J35" s="29"/>
      <c r="K35" s="30" t="s">
        <v>64</v>
      </c>
    </row>
    <row r="36" spans="1:11" ht="21.75" customHeight="1">
      <c r="A36" s="26"/>
      <c r="B36" s="26"/>
      <c r="C36" s="27"/>
      <c r="D36" s="42" t="s">
        <v>43</v>
      </c>
      <c r="E36" s="34">
        <f>SUM(E37:E39)</f>
        <v>5170352</v>
      </c>
      <c r="F36" s="34">
        <f t="shared" ref="F36:J36" si="3">SUM(F37:F39)</f>
        <v>443352</v>
      </c>
      <c r="G36" s="34">
        <f t="shared" si="3"/>
        <v>0</v>
      </c>
      <c r="H36" s="34">
        <f t="shared" si="3"/>
        <v>4710000</v>
      </c>
      <c r="I36" s="34">
        <f t="shared" si="3"/>
        <v>17000</v>
      </c>
      <c r="J36" s="34">
        <f t="shared" si="3"/>
        <v>0</v>
      </c>
      <c r="K36" s="30"/>
    </row>
    <row r="37" spans="1:11" ht="44.25" customHeight="1">
      <c r="A37" s="26">
        <v>20</v>
      </c>
      <c r="B37" s="26">
        <v>85111</v>
      </c>
      <c r="C37" s="27" t="s">
        <v>44</v>
      </c>
      <c r="D37" s="41" t="s">
        <v>45</v>
      </c>
      <c r="E37" s="28">
        <f>SUM(F37:J37)</f>
        <v>443352</v>
      </c>
      <c r="F37" s="28">
        <v>443352</v>
      </c>
      <c r="G37" s="28"/>
      <c r="H37" s="31"/>
      <c r="I37" s="29"/>
      <c r="J37" s="29"/>
      <c r="K37" s="30" t="s">
        <v>21</v>
      </c>
    </row>
    <row r="38" spans="1:11" ht="45" customHeight="1">
      <c r="A38" s="26">
        <v>21</v>
      </c>
      <c r="B38" s="26">
        <v>85111</v>
      </c>
      <c r="C38" s="27" t="s">
        <v>44</v>
      </c>
      <c r="D38" s="41" t="s">
        <v>58</v>
      </c>
      <c r="E38" s="28">
        <f>SUM(F38:J38)</f>
        <v>4710000</v>
      </c>
      <c r="F38" s="28"/>
      <c r="G38" s="28"/>
      <c r="H38" s="31">
        <v>4710000</v>
      </c>
      <c r="I38" s="29"/>
      <c r="J38" s="29"/>
      <c r="K38" s="30" t="s">
        <v>21</v>
      </c>
    </row>
    <row r="39" spans="1:11" ht="80.25" customHeight="1">
      <c r="A39" s="26">
        <v>22</v>
      </c>
      <c r="B39" s="26">
        <v>85141</v>
      </c>
      <c r="C39" s="27" t="s">
        <v>44</v>
      </c>
      <c r="D39" s="41" t="s">
        <v>66</v>
      </c>
      <c r="E39" s="28">
        <f>SUM(F39:J39)</f>
        <v>17000</v>
      </c>
      <c r="F39" s="28"/>
      <c r="G39" s="28"/>
      <c r="H39" s="31"/>
      <c r="I39" s="29">
        <v>17000</v>
      </c>
      <c r="J39" s="29"/>
      <c r="K39" s="30" t="s">
        <v>21</v>
      </c>
    </row>
    <row r="40" spans="1:11" ht="21.75" customHeight="1">
      <c r="A40" s="26"/>
      <c r="B40" s="26"/>
      <c r="C40" s="27"/>
      <c r="D40" s="42" t="s">
        <v>46</v>
      </c>
      <c r="E40" s="28">
        <f>SUM(E41)</f>
        <v>570000</v>
      </c>
      <c r="F40" s="28">
        <f t="shared" ref="F40:I40" si="4">SUM(F41)</f>
        <v>570000</v>
      </c>
      <c r="G40" s="28">
        <f t="shared" si="4"/>
        <v>0</v>
      </c>
      <c r="H40" s="28">
        <f t="shared" si="4"/>
        <v>0</v>
      </c>
      <c r="I40" s="28">
        <f t="shared" si="4"/>
        <v>0</v>
      </c>
      <c r="J40" s="29"/>
      <c r="K40" s="30"/>
    </row>
    <row r="41" spans="1:11" ht="43.5" customHeight="1">
      <c r="A41" s="26">
        <v>23</v>
      </c>
      <c r="B41" s="26">
        <v>85202</v>
      </c>
      <c r="C41" s="27" t="s">
        <v>20</v>
      </c>
      <c r="D41" s="41" t="s">
        <v>57</v>
      </c>
      <c r="E41" s="28">
        <f>SUM(F41:J41)</f>
        <v>570000</v>
      </c>
      <c r="F41" s="28">
        <v>570000</v>
      </c>
      <c r="G41" s="28"/>
      <c r="H41" s="31"/>
      <c r="I41" s="29"/>
      <c r="J41" s="29"/>
      <c r="K41" s="30" t="s">
        <v>47</v>
      </c>
    </row>
    <row r="42" spans="1:11" ht="20.25" customHeight="1">
      <c r="A42" s="26"/>
      <c r="B42" s="26"/>
      <c r="C42" s="27"/>
      <c r="D42" s="42" t="s">
        <v>51</v>
      </c>
      <c r="E42" s="34">
        <f>SUM(E43)</f>
        <v>15000</v>
      </c>
      <c r="F42" s="34">
        <f t="shared" ref="F42:J42" si="5">SUM(F43)</f>
        <v>15000</v>
      </c>
      <c r="G42" s="34">
        <f t="shared" si="5"/>
        <v>0</v>
      </c>
      <c r="H42" s="34"/>
      <c r="I42" s="34">
        <f t="shared" si="5"/>
        <v>0</v>
      </c>
      <c r="J42" s="34">
        <f t="shared" si="5"/>
        <v>0</v>
      </c>
      <c r="K42" s="35"/>
    </row>
    <row r="43" spans="1:11" ht="21.75" customHeight="1">
      <c r="A43" s="26">
        <v>24</v>
      </c>
      <c r="B43" s="26">
        <v>85406</v>
      </c>
      <c r="C43" s="27" t="s">
        <v>36</v>
      </c>
      <c r="D43" s="41" t="s">
        <v>52</v>
      </c>
      <c r="E43" s="28">
        <f>SUM(F43:J43)</f>
        <v>15000</v>
      </c>
      <c r="F43" s="28">
        <v>15000</v>
      </c>
      <c r="G43" s="28"/>
      <c r="H43" s="31"/>
      <c r="I43" s="29"/>
      <c r="J43" s="29"/>
      <c r="K43" s="30" t="s">
        <v>53</v>
      </c>
    </row>
    <row r="44" spans="1:11" ht="15" customHeight="1">
      <c r="A44" s="32"/>
      <c r="B44" s="32"/>
      <c r="C44" s="33"/>
      <c r="D44" s="42" t="s">
        <v>48</v>
      </c>
      <c r="E44" s="34">
        <f t="shared" ref="E44:J44" si="6">SUM(E45:E45)</f>
        <v>2600000</v>
      </c>
      <c r="F44" s="34">
        <f t="shared" si="6"/>
        <v>507042</v>
      </c>
      <c r="G44" s="34">
        <f t="shared" si="6"/>
        <v>0</v>
      </c>
      <c r="H44" s="34">
        <f t="shared" si="6"/>
        <v>1092958</v>
      </c>
      <c r="I44" s="34">
        <f t="shared" si="6"/>
        <v>1000000</v>
      </c>
      <c r="J44" s="34">
        <f t="shared" si="6"/>
        <v>0</v>
      </c>
      <c r="K44" s="30"/>
    </row>
    <row r="45" spans="1:11" ht="33.75" customHeight="1">
      <c r="A45" s="26">
        <v>25</v>
      </c>
      <c r="B45" s="26">
        <v>92601</v>
      </c>
      <c r="C45" s="27" t="s">
        <v>20</v>
      </c>
      <c r="D45" s="41" t="s">
        <v>49</v>
      </c>
      <c r="E45" s="28">
        <f>SUM(F45:J45)</f>
        <v>2600000</v>
      </c>
      <c r="F45" s="28">
        <v>507042</v>
      </c>
      <c r="G45" s="34"/>
      <c r="H45" s="31">
        <v>1092958</v>
      </c>
      <c r="I45" s="31">
        <v>1000000</v>
      </c>
      <c r="J45" s="35"/>
      <c r="K45" s="30" t="s">
        <v>21</v>
      </c>
    </row>
    <row r="46" spans="1:11" ht="17.25" customHeight="1">
      <c r="A46" s="43" t="s">
        <v>50</v>
      </c>
      <c r="B46" s="43"/>
      <c r="C46" s="43"/>
      <c r="D46" s="43"/>
      <c r="E46" s="37">
        <f>E12+E26+E28+E31+E36+E40+E44+E42+E34</f>
        <v>24805405.009999998</v>
      </c>
      <c r="F46" s="37">
        <f t="shared" ref="F46:J46" si="7">F12+F26+F28+F31+F36+F40+F44+F42+F34</f>
        <v>7948798.0099999998</v>
      </c>
      <c r="G46" s="37">
        <f t="shared" si="7"/>
        <v>3951349</v>
      </c>
      <c r="H46" s="37">
        <f t="shared" si="7"/>
        <v>5802958</v>
      </c>
      <c r="I46" s="37">
        <f t="shared" si="7"/>
        <v>1417000</v>
      </c>
      <c r="J46" s="37">
        <f t="shared" si="7"/>
        <v>5685300</v>
      </c>
      <c r="K46" s="37"/>
    </row>
  </sheetData>
  <mergeCells count="13">
    <mergeCell ref="A46:D46"/>
    <mergeCell ref="I2:K2"/>
    <mergeCell ref="I3:K3"/>
    <mergeCell ref="I4:K4"/>
    <mergeCell ref="A6:K6"/>
    <mergeCell ref="A8:A10"/>
    <mergeCell ref="B8:B10"/>
    <mergeCell ref="C8:C10"/>
    <mergeCell ref="D8:D10"/>
    <mergeCell ref="E8:J8"/>
    <mergeCell ref="K8:K10"/>
    <mergeCell ref="E9:E10"/>
    <mergeCell ref="F9:J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Sobolewska</cp:lastModifiedBy>
  <cp:lastPrinted>2021-05-26T10:00:45Z</cp:lastPrinted>
  <dcterms:created xsi:type="dcterms:W3CDTF">2020-11-26T13:57:36Z</dcterms:created>
  <dcterms:modified xsi:type="dcterms:W3CDTF">2021-05-26T10:00:47Z</dcterms:modified>
</cp:coreProperties>
</file>