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Sprawozdania z wykonania budżetu\Sprawozdanie 2021\I półrocz 2021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Titles" localSheetId="0">Arkusz1!$3:$3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9" i="1" l="1"/>
  <c r="E44" i="1"/>
  <c r="E22" i="1"/>
  <c r="E21" i="1"/>
  <c r="E17" i="1"/>
  <c r="E43" i="1" l="1"/>
  <c r="E57" i="1" l="1"/>
  <c r="E56" i="1"/>
  <c r="E55" i="1"/>
  <c r="D53" i="1"/>
  <c r="C53" i="1"/>
  <c r="E52" i="1"/>
  <c r="E51" i="1"/>
  <c r="E48" i="1"/>
  <c r="D47" i="1"/>
  <c r="C47" i="1"/>
  <c r="E46" i="1"/>
  <c r="E45" i="1"/>
  <c r="E42" i="1"/>
  <c r="E41" i="1"/>
  <c r="E40" i="1"/>
  <c r="E39" i="1"/>
  <c r="E38" i="1"/>
  <c r="E37" i="1"/>
  <c r="E36" i="1"/>
  <c r="E35" i="1"/>
  <c r="D34" i="1"/>
  <c r="C34" i="1"/>
  <c r="E33" i="1"/>
  <c r="E32" i="1"/>
  <c r="E31" i="1"/>
  <c r="E30" i="1"/>
  <c r="E29" i="1"/>
  <c r="E28" i="1"/>
  <c r="E27" i="1"/>
  <c r="E26" i="1"/>
  <c r="E25" i="1"/>
  <c r="E23" i="1"/>
  <c r="E20" i="1"/>
  <c r="E19" i="1"/>
  <c r="E18" i="1"/>
  <c r="E16" i="1"/>
  <c r="E15" i="1"/>
  <c r="E14" i="1"/>
  <c r="E13" i="1"/>
  <c r="D11" i="1"/>
  <c r="C11" i="1"/>
  <c r="E10" i="1"/>
  <c r="D8" i="1"/>
  <c r="C8" i="1"/>
  <c r="E7" i="1"/>
  <c r="E6" i="1"/>
  <c r="E53" i="1" l="1"/>
  <c r="E34" i="1"/>
  <c r="C4" i="1"/>
  <c r="C58" i="1" s="1"/>
  <c r="E11" i="1"/>
  <c r="E47" i="1"/>
  <c r="D4" i="1"/>
  <c r="D58" i="1" s="1"/>
  <c r="E8" i="1"/>
  <c r="E58" i="1" l="1"/>
  <c r="E4" i="1"/>
</calcChain>
</file>

<file path=xl/sharedStrings.xml><?xml version="1.0" encoding="utf-8"?>
<sst xmlns="http://schemas.openxmlformats.org/spreadsheetml/2006/main" count="66" uniqueCount="63">
  <si>
    <t>Tabela Nr 1</t>
  </si>
  <si>
    <t>Lp</t>
  </si>
  <si>
    <t>Treść</t>
  </si>
  <si>
    <t>Plan</t>
  </si>
  <si>
    <t>Wykonanie</t>
  </si>
  <si>
    <t>%</t>
  </si>
  <si>
    <t>I.</t>
  </si>
  <si>
    <t>Dochody własne</t>
  </si>
  <si>
    <t>w tym:</t>
  </si>
  <si>
    <t>Dochody z majątku</t>
  </si>
  <si>
    <t>Pozostałe</t>
  </si>
  <si>
    <t>wpływy z opłat za koncesje i licencje § 0590</t>
  </si>
  <si>
    <t xml:space="preserve">wpływy z opłat za zezwolenia, akredytacje oraz opłaty ewidencyjne, w tym opłaty za częstotliwości § 0620 </t>
  </si>
  <si>
    <t xml:space="preserve">wpływy z tytułu kosztów egzekucyjnych, opłaty komorniczej i kosztów upomnień § 0640 </t>
  </si>
  <si>
    <t xml:space="preserve">wpływy z opłat za wydanie prawa jazdy § 0650 </t>
  </si>
  <si>
    <t>wpływy z usług § 0830</t>
  </si>
  <si>
    <t>wpływy z pozostałych odsetek  § 0920</t>
  </si>
  <si>
    <t xml:space="preserve">wpływy z rozliczeń/zwrotów z lat ubiegłych  § 0940 </t>
  </si>
  <si>
    <t xml:space="preserve">wpływy z tytułu kar i odszkodowań wynikających z umów  § 0950 </t>
  </si>
  <si>
    <t>wpływy z różnych dochodów § 0970</t>
  </si>
  <si>
    <t>dochody jst związane  z realizacją zadań z zakresu administracji rządowej oraz innych § 2360</t>
  </si>
  <si>
    <t>II.</t>
  </si>
  <si>
    <t>Dotacje na zadania bieżące</t>
  </si>
  <si>
    <t>Dotacje celowe w ramach programów finansowanych z udziałem środków europejskich oraz środków, o których mowa w art. 5 ust. 3  pkt 5 lit. a i b ustawy, lub płatności w ramach budżetu srodków europejskich, realizowanych przez jednostki samorządu terytorialnego   §2057 i 2059</t>
  </si>
  <si>
    <t>Dotacje celowe otrzymane z budżetu państwa na zadania bieżące z zakresu administracji rządowej oraz inne zadania zlecone ustawami realizowane przez powiat § 2110</t>
  </si>
  <si>
    <t>Dotacje celowe otrzymane z budżetu państwa na zadania bieżące realizowane przez powiat na podstawie porozumień z organami administracji rządowej § 2120</t>
  </si>
  <si>
    <t>Dotacje celowe otrzymane  z budżetu państwa na realizację bieżących zadań własnych powiatu § 2130</t>
  </si>
  <si>
    <t>Dotacje celowe otrzymane  z budżetu państwa na zadania bieżące z zakresu administracji rządowej  zlecone powiatom, związane z realizacją dodatku wychowawczego oraz dodatku do zryczałtowanej kwoty stanowiących pomoc państwa w wychowywaniu dzieci § 2160</t>
  </si>
  <si>
    <t>Dotacje celowe otrzymane z powiatu  na zadania bieżące realizowane na podstawie porozumień miedzy jst §  2320</t>
  </si>
  <si>
    <t>Środki otrzymane od pozostałych jednostek  sektora finansów publicznych na realizację zadań bieżących § 2460,</t>
  </si>
  <si>
    <t>Środki z Funduszu Pracy na wynagrodzenia i składki na ubezpieczenie społeczne pracowników PUP § 2690</t>
  </si>
  <si>
    <t>III</t>
  </si>
  <si>
    <t>Dotacje na zadania inwestycyjne</t>
  </si>
  <si>
    <t>IV</t>
  </si>
  <si>
    <t>Subwencje ogólne</t>
  </si>
  <si>
    <t>część oświatowa subwencji ogólnej</t>
  </si>
  <si>
    <t>część wyrównawcza subwencji ogólnej</t>
  </si>
  <si>
    <t>część równoważąca subwencji ogólnej</t>
  </si>
  <si>
    <t>Ogółem</t>
  </si>
  <si>
    <t>Środki otrzymane z państwowych funduszy celowych na finansowanie lub dofinansowanie kosztów realizacji inwestycji i zakupów inwestycyjnych jednostek sektora finansów publicznych  § 6350</t>
  </si>
  <si>
    <t xml:space="preserve">Dotacja celowa otrzymana z tytułu pomocy finansowej udzielanej między jednostkami samorządu terytorialnego na dofinansowanie własnych zadań bieżących  § 2710 </t>
  </si>
  <si>
    <t>wpływy ze sprzedaży  składników majątkowych § 0870 i 0780</t>
  </si>
  <si>
    <t>wpływy z tytułu grzywien, mandatów i innych kar pienięznych od osób fizycznych  § 0570</t>
  </si>
  <si>
    <t>Środki otrzymane z państwowych funduszy celowych na realizację zadań bieżących dla jednostek sektora finansów publicznych §  2170</t>
  </si>
  <si>
    <t>Wpływy z podatku dochodowego od osób fizycznych § 0010</t>
  </si>
  <si>
    <t>Wpływy z podatku dochodowego od osób prawnych § 0020</t>
  </si>
  <si>
    <t>Wpływy z opłat za zarząd, użytkowanie i użytkowanie wieczyste nieruchomości  § 0470</t>
  </si>
  <si>
    <t>wpływy z innych lokalnych opłat pobieranych przez jst na podstawie odrębnych ustaw  § 0490</t>
  </si>
  <si>
    <t>wpływy z różnych opłat § 0690</t>
  </si>
  <si>
    <t>dochody z najmu i dzierżawy składników majątkowych § 0750</t>
  </si>
  <si>
    <t>Wpływy z wpłat gmin i powiatów na rzecz innych jednostek samorządu terytorialnego  na dofinansowanie zadań bieżacych § 2900</t>
  </si>
  <si>
    <t xml:space="preserve">wpływy z opłaty komunikacyjnej § 0420 </t>
  </si>
  <si>
    <t>wpływy z opłat egzaminacyjnych oraz opłat za wydawanie świadectw, dyplomów, zaświadczeń, certyfikatów i ich duplikatów § 0610</t>
  </si>
  <si>
    <t>Wykonanie dochodów budżetowych za  I półrocze 2021 r.</t>
  </si>
  <si>
    <t>wpływy z tytułu grzywien i innych kar pienięznych od osób prawnych i innych jednostek organizacyjnych   § 0580</t>
  </si>
  <si>
    <t>wpływy z opłat i kosztów sądowych oraz innych opłat uiszcznych na rzecz Skarbu Państwa z tytułu postępowania sądowego i prokuratorskiego § 0630</t>
  </si>
  <si>
    <r>
      <t xml:space="preserve">Środki na dofinansowanie własnych zadań bieżących powiatów pozyskane z innych źródeł </t>
    </r>
    <r>
      <rPr>
        <sz val="8"/>
        <rFont val="Calibri"/>
        <family val="2"/>
        <charset val="238"/>
      </rPr>
      <t>§ 2700</t>
    </r>
  </si>
  <si>
    <t>Dotacje celowe otrzymane z budżetu państwa na inwestycje i zakupy inwestycyjne z zakresu administracji rządowej oraz inne zadania zlecone ustawami realizowane przez powiat § 6410</t>
  </si>
  <si>
    <t>wpływy z otrzymanych spadków, zapisów i darowizn w postaci pieniężnej § 0960</t>
  </si>
  <si>
    <t xml:space="preserve">Środki na inwestycje na drogach publicznych powiatowych i wojewódzkich oraz na drogach powiatowych, wojewódzkich i krajowych w granicach miast na prawach powiatu   § 6180 </t>
  </si>
  <si>
    <r>
      <t xml:space="preserve">Środki na dofinansowanie własnych inwestycji  gmin, samorządów województw,  pozyskane z innych źródeł </t>
    </r>
    <r>
      <rPr>
        <sz val="8"/>
        <rFont val="Calibri"/>
        <family val="2"/>
        <charset val="238"/>
      </rPr>
      <t>§ 6290</t>
    </r>
  </si>
  <si>
    <t xml:space="preserve">Dotacje celowe na pomoc finansową  udzielaną między jst na dofinansowanie własnych zadań inwestycyjnych i zakupów inwestycyjnych  § 6300 </t>
  </si>
  <si>
    <t>wpływy od rodziców z tytułu opłaty za pobyt dziecka w pieczy zastępczej  § 0680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</si>
</sst>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10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10" fontId="4" fillId="0" borderId="3" xfId="2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43" fontId="2" fillId="0" borderId="4" xfId="1" applyFont="1" applyBorder="1" applyAlignment="1">
      <alignment vertical="center"/>
    </xf>
    <xf numFmtId="10" fontId="2" fillId="0" borderId="4" xfId="2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3" fontId="4" fillId="0" borderId="4" xfId="1" applyFont="1" applyBorder="1" applyAlignment="1">
      <alignment vertical="center"/>
    </xf>
    <xf numFmtId="10" fontId="4" fillId="0" borderId="4" xfId="2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3" fontId="2" fillId="0" borderId="4" xfId="1" applyFont="1" applyBorder="1" applyAlignment="1">
      <alignment horizontal="justify" vertical="center"/>
    </xf>
    <xf numFmtId="10" fontId="2" fillId="0" borderId="4" xfId="2" applyNumberFormat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43" fontId="4" fillId="0" borderId="4" xfId="1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10" fontId="2" fillId="0" borderId="5" xfId="2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164" fontId="2" fillId="0" borderId="0" xfId="1" applyNumberFormat="1" applyFont="1"/>
    <xf numFmtId="43" fontId="2" fillId="0" borderId="0" xfId="1" applyFont="1"/>
    <xf numFmtId="10" fontId="2" fillId="0" borderId="0" xfId="0" applyNumberFormat="1" applyFont="1"/>
    <xf numFmtId="164" fontId="3" fillId="0" borderId="0" xfId="1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workbookViewId="0">
      <selection activeCell="A38" sqref="A38:A39"/>
    </sheetView>
  </sheetViews>
  <sheetFormatPr defaultRowHeight="11.25" x14ac:dyDescent="0.2"/>
  <cols>
    <col min="1" max="1" width="4.42578125" style="1" customWidth="1"/>
    <col min="2" max="2" width="46.140625" style="2" customWidth="1"/>
    <col min="3" max="3" width="14.42578125" style="40" customWidth="1"/>
    <col min="4" max="4" width="14.28515625" style="41" customWidth="1"/>
    <col min="5" max="5" width="7.85546875" style="42" customWidth="1"/>
    <col min="6" max="254" width="9.140625" style="2"/>
    <col min="255" max="255" width="4.42578125" style="2" customWidth="1"/>
    <col min="256" max="256" width="49.85546875" style="2" customWidth="1"/>
    <col min="257" max="257" width="13.85546875" style="2" customWidth="1"/>
    <col min="258" max="258" width="13.7109375" style="2" customWidth="1"/>
    <col min="259" max="259" width="7.28515625" style="2" customWidth="1"/>
    <col min="260" max="260" width="9.140625" style="2"/>
    <col min="261" max="261" width="13.7109375" style="2" customWidth="1"/>
    <col min="262" max="510" width="9.140625" style="2"/>
    <col min="511" max="511" width="4.42578125" style="2" customWidth="1"/>
    <col min="512" max="512" width="49.85546875" style="2" customWidth="1"/>
    <col min="513" max="513" width="13.85546875" style="2" customWidth="1"/>
    <col min="514" max="514" width="13.7109375" style="2" customWidth="1"/>
    <col min="515" max="515" width="7.28515625" style="2" customWidth="1"/>
    <col min="516" max="516" width="9.140625" style="2"/>
    <col min="517" max="517" width="13.7109375" style="2" customWidth="1"/>
    <col min="518" max="766" width="9.140625" style="2"/>
    <col min="767" max="767" width="4.42578125" style="2" customWidth="1"/>
    <col min="768" max="768" width="49.85546875" style="2" customWidth="1"/>
    <col min="769" max="769" width="13.85546875" style="2" customWidth="1"/>
    <col min="770" max="770" width="13.7109375" style="2" customWidth="1"/>
    <col min="771" max="771" width="7.28515625" style="2" customWidth="1"/>
    <col min="772" max="772" width="9.140625" style="2"/>
    <col min="773" max="773" width="13.7109375" style="2" customWidth="1"/>
    <col min="774" max="1022" width="9.140625" style="2"/>
    <col min="1023" max="1023" width="4.42578125" style="2" customWidth="1"/>
    <col min="1024" max="1024" width="49.85546875" style="2" customWidth="1"/>
    <col min="1025" max="1025" width="13.85546875" style="2" customWidth="1"/>
    <col min="1026" max="1026" width="13.7109375" style="2" customWidth="1"/>
    <col min="1027" max="1027" width="7.28515625" style="2" customWidth="1"/>
    <col min="1028" max="1028" width="9.140625" style="2"/>
    <col min="1029" max="1029" width="13.7109375" style="2" customWidth="1"/>
    <col min="1030" max="1278" width="9.140625" style="2"/>
    <col min="1279" max="1279" width="4.42578125" style="2" customWidth="1"/>
    <col min="1280" max="1280" width="49.85546875" style="2" customWidth="1"/>
    <col min="1281" max="1281" width="13.85546875" style="2" customWidth="1"/>
    <col min="1282" max="1282" width="13.7109375" style="2" customWidth="1"/>
    <col min="1283" max="1283" width="7.28515625" style="2" customWidth="1"/>
    <col min="1284" max="1284" width="9.140625" style="2"/>
    <col min="1285" max="1285" width="13.7109375" style="2" customWidth="1"/>
    <col min="1286" max="1534" width="9.140625" style="2"/>
    <col min="1535" max="1535" width="4.42578125" style="2" customWidth="1"/>
    <col min="1536" max="1536" width="49.85546875" style="2" customWidth="1"/>
    <col min="1537" max="1537" width="13.85546875" style="2" customWidth="1"/>
    <col min="1538" max="1538" width="13.7109375" style="2" customWidth="1"/>
    <col min="1539" max="1539" width="7.28515625" style="2" customWidth="1"/>
    <col min="1540" max="1540" width="9.140625" style="2"/>
    <col min="1541" max="1541" width="13.7109375" style="2" customWidth="1"/>
    <col min="1542" max="1790" width="9.140625" style="2"/>
    <col min="1791" max="1791" width="4.42578125" style="2" customWidth="1"/>
    <col min="1792" max="1792" width="49.85546875" style="2" customWidth="1"/>
    <col min="1793" max="1793" width="13.85546875" style="2" customWidth="1"/>
    <col min="1794" max="1794" width="13.7109375" style="2" customWidth="1"/>
    <col min="1795" max="1795" width="7.28515625" style="2" customWidth="1"/>
    <col min="1796" max="1796" width="9.140625" style="2"/>
    <col min="1797" max="1797" width="13.7109375" style="2" customWidth="1"/>
    <col min="1798" max="2046" width="9.140625" style="2"/>
    <col min="2047" max="2047" width="4.42578125" style="2" customWidth="1"/>
    <col min="2048" max="2048" width="49.85546875" style="2" customWidth="1"/>
    <col min="2049" max="2049" width="13.85546875" style="2" customWidth="1"/>
    <col min="2050" max="2050" width="13.7109375" style="2" customWidth="1"/>
    <col min="2051" max="2051" width="7.28515625" style="2" customWidth="1"/>
    <col min="2052" max="2052" width="9.140625" style="2"/>
    <col min="2053" max="2053" width="13.7109375" style="2" customWidth="1"/>
    <col min="2054" max="2302" width="9.140625" style="2"/>
    <col min="2303" max="2303" width="4.42578125" style="2" customWidth="1"/>
    <col min="2304" max="2304" width="49.85546875" style="2" customWidth="1"/>
    <col min="2305" max="2305" width="13.85546875" style="2" customWidth="1"/>
    <col min="2306" max="2306" width="13.7109375" style="2" customWidth="1"/>
    <col min="2307" max="2307" width="7.28515625" style="2" customWidth="1"/>
    <col min="2308" max="2308" width="9.140625" style="2"/>
    <col min="2309" max="2309" width="13.7109375" style="2" customWidth="1"/>
    <col min="2310" max="2558" width="9.140625" style="2"/>
    <col min="2559" max="2559" width="4.42578125" style="2" customWidth="1"/>
    <col min="2560" max="2560" width="49.85546875" style="2" customWidth="1"/>
    <col min="2561" max="2561" width="13.85546875" style="2" customWidth="1"/>
    <col min="2562" max="2562" width="13.7109375" style="2" customWidth="1"/>
    <col min="2563" max="2563" width="7.28515625" style="2" customWidth="1"/>
    <col min="2564" max="2564" width="9.140625" style="2"/>
    <col min="2565" max="2565" width="13.7109375" style="2" customWidth="1"/>
    <col min="2566" max="2814" width="9.140625" style="2"/>
    <col min="2815" max="2815" width="4.42578125" style="2" customWidth="1"/>
    <col min="2816" max="2816" width="49.85546875" style="2" customWidth="1"/>
    <col min="2817" max="2817" width="13.85546875" style="2" customWidth="1"/>
    <col min="2818" max="2818" width="13.7109375" style="2" customWidth="1"/>
    <col min="2819" max="2819" width="7.28515625" style="2" customWidth="1"/>
    <col min="2820" max="2820" width="9.140625" style="2"/>
    <col min="2821" max="2821" width="13.7109375" style="2" customWidth="1"/>
    <col min="2822" max="3070" width="9.140625" style="2"/>
    <col min="3071" max="3071" width="4.42578125" style="2" customWidth="1"/>
    <col min="3072" max="3072" width="49.85546875" style="2" customWidth="1"/>
    <col min="3073" max="3073" width="13.85546875" style="2" customWidth="1"/>
    <col min="3074" max="3074" width="13.7109375" style="2" customWidth="1"/>
    <col min="3075" max="3075" width="7.28515625" style="2" customWidth="1"/>
    <col min="3076" max="3076" width="9.140625" style="2"/>
    <col min="3077" max="3077" width="13.7109375" style="2" customWidth="1"/>
    <col min="3078" max="3326" width="9.140625" style="2"/>
    <col min="3327" max="3327" width="4.42578125" style="2" customWidth="1"/>
    <col min="3328" max="3328" width="49.85546875" style="2" customWidth="1"/>
    <col min="3329" max="3329" width="13.85546875" style="2" customWidth="1"/>
    <col min="3330" max="3330" width="13.7109375" style="2" customWidth="1"/>
    <col min="3331" max="3331" width="7.28515625" style="2" customWidth="1"/>
    <col min="3332" max="3332" width="9.140625" style="2"/>
    <col min="3333" max="3333" width="13.7109375" style="2" customWidth="1"/>
    <col min="3334" max="3582" width="9.140625" style="2"/>
    <col min="3583" max="3583" width="4.42578125" style="2" customWidth="1"/>
    <col min="3584" max="3584" width="49.85546875" style="2" customWidth="1"/>
    <col min="3585" max="3585" width="13.85546875" style="2" customWidth="1"/>
    <col min="3586" max="3586" width="13.7109375" style="2" customWidth="1"/>
    <col min="3587" max="3587" width="7.28515625" style="2" customWidth="1"/>
    <col min="3588" max="3588" width="9.140625" style="2"/>
    <col min="3589" max="3589" width="13.7109375" style="2" customWidth="1"/>
    <col min="3590" max="3838" width="9.140625" style="2"/>
    <col min="3839" max="3839" width="4.42578125" style="2" customWidth="1"/>
    <col min="3840" max="3840" width="49.85546875" style="2" customWidth="1"/>
    <col min="3841" max="3841" width="13.85546875" style="2" customWidth="1"/>
    <col min="3842" max="3842" width="13.7109375" style="2" customWidth="1"/>
    <col min="3843" max="3843" width="7.28515625" style="2" customWidth="1"/>
    <col min="3844" max="3844" width="9.140625" style="2"/>
    <col min="3845" max="3845" width="13.7109375" style="2" customWidth="1"/>
    <col min="3846" max="4094" width="9.140625" style="2"/>
    <col min="4095" max="4095" width="4.42578125" style="2" customWidth="1"/>
    <col min="4096" max="4096" width="49.85546875" style="2" customWidth="1"/>
    <col min="4097" max="4097" width="13.85546875" style="2" customWidth="1"/>
    <col min="4098" max="4098" width="13.7109375" style="2" customWidth="1"/>
    <col min="4099" max="4099" width="7.28515625" style="2" customWidth="1"/>
    <col min="4100" max="4100" width="9.140625" style="2"/>
    <col min="4101" max="4101" width="13.7109375" style="2" customWidth="1"/>
    <col min="4102" max="4350" width="9.140625" style="2"/>
    <col min="4351" max="4351" width="4.42578125" style="2" customWidth="1"/>
    <col min="4352" max="4352" width="49.85546875" style="2" customWidth="1"/>
    <col min="4353" max="4353" width="13.85546875" style="2" customWidth="1"/>
    <col min="4354" max="4354" width="13.7109375" style="2" customWidth="1"/>
    <col min="4355" max="4355" width="7.28515625" style="2" customWidth="1"/>
    <col min="4356" max="4356" width="9.140625" style="2"/>
    <col min="4357" max="4357" width="13.7109375" style="2" customWidth="1"/>
    <col min="4358" max="4606" width="9.140625" style="2"/>
    <col min="4607" max="4607" width="4.42578125" style="2" customWidth="1"/>
    <col min="4608" max="4608" width="49.85546875" style="2" customWidth="1"/>
    <col min="4609" max="4609" width="13.85546875" style="2" customWidth="1"/>
    <col min="4610" max="4610" width="13.7109375" style="2" customWidth="1"/>
    <col min="4611" max="4611" width="7.28515625" style="2" customWidth="1"/>
    <col min="4612" max="4612" width="9.140625" style="2"/>
    <col min="4613" max="4613" width="13.7109375" style="2" customWidth="1"/>
    <col min="4614" max="4862" width="9.140625" style="2"/>
    <col min="4863" max="4863" width="4.42578125" style="2" customWidth="1"/>
    <col min="4864" max="4864" width="49.85546875" style="2" customWidth="1"/>
    <col min="4865" max="4865" width="13.85546875" style="2" customWidth="1"/>
    <col min="4866" max="4866" width="13.7109375" style="2" customWidth="1"/>
    <col min="4867" max="4867" width="7.28515625" style="2" customWidth="1"/>
    <col min="4868" max="4868" width="9.140625" style="2"/>
    <col min="4869" max="4869" width="13.7109375" style="2" customWidth="1"/>
    <col min="4870" max="5118" width="9.140625" style="2"/>
    <col min="5119" max="5119" width="4.42578125" style="2" customWidth="1"/>
    <col min="5120" max="5120" width="49.85546875" style="2" customWidth="1"/>
    <col min="5121" max="5121" width="13.85546875" style="2" customWidth="1"/>
    <col min="5122" max="5122" width="13.7109375" style="2" customWidth="1"/>
    <col min="5123" max="5123" width="7.28515625" style="2" customWidth="1"/>
    <col min="5124" max="5124" width="9.140625" style="2"/>
    <col min="5125" max="5125" width="13.7109375" style="2" customWidth="1"/>
    <col min="5126" max="5374" width="9.140625" style="2"/>
    <col min="5375" max="5375" width="4.42578125" style="2" customWidth="1"/>
    <col min="5376" max="5376" width="49.85546875" style="2" customWidth="1"/>
    <col min="5377" max="5377" width="13.85546875" style="2" customWidth="1"/>
    <col min="5378" max="5378" width="13.7109375" style="2" customWidth="1"/>
    <col min="5379" max="5379" width="7.28515625" style="2" customWidth="1"/>
    <col min="5380" max="5380" width="9.140625" style="2"/>
    <col min="5381" max="5381" width="13.7109375" style="2" customWidth="1"/>
    <col min="5382" max="5630" width="9.140625" style="2"/>
    <col min="5631" max="5631" width="4.42578125" style="2" customWidth="1"/>
    <col min="5632" max="5632" width="49.85546875" style="2" customWidth="1"/>
    <col min="5633" max="5633" width="13.85546875" style="2" customWidth="1"/>
    <col min="5634" max="5634" width="13.7109375" style="2" customWidth="1"/>
    <col min="5635" max="5635" width="7.28515625" style="2" customWidth="1"/>
    <col min="5636" max="5636" width="9.140625" style="2"/>
    <col min="5637" max="5637" width="13.7109375" style="2" customWidth="1"/>
    <col min="5638" max="5886" width="9.140625" style="2"/>
    <col min="5887" max="5887" width="4.42578125" style="2" customWidth="1"/>
    <col min="5888" max="5888" width="49.85546875" style="2" customWidth="1"/>
    <col min="5889" max="5889" width="13.85546875" style="2" customWidth="1"/>
    <col min="5890" max="5890" width="13.7109375" style="2" customWidth="1"/>
    <col min="5891" max="5891" width="7.28515625" style="2" customWidth="1"/>
    <col min="5892" max="5892" width="9.140625" style="2"/>
    <col min="5893" max="5893" width="13.7109375" style="2" customWidth="1"/>
    <col min="5894" max="6142" width="9.140625" style="2"/>
    <col min="6143" max="6143" width="4.42578125" style="2" customWidth="1"/>
    <col min="6144" max="6144" width="49.85546875" style="2" customWidth="1"/>
    <col min="6145" max="6145" width="13.85546875" style="2" customWidth="1"/>
    <col min="6146" max="6146" width="13.7109375" style="2" customWidth="1"/>
    <col min="6147" max="6147" width="7.28515625" style="2" customWidth="1"/>
    <col min="6148" max="6148" width="9.140625" style="2"/>
    <col min="6149" max="6149" width="13.7109375" style="2" customWidth="1"/>
    <col min="6150" max="6398" width="9.140625" style="2"/>
    <col min="6399" max="6399" width="4.42578125" style="2" customWidth="1"/>
    <col min="6400" max="6400" width="49.85546875" style="2" customWidth="1"/>
    <col min="6401" max="6401" width="13.85546875" style="2" customWidth="1"/>
    <col min="6402" max="6402" width="13.7109375" style="2" customWidth="1"/>
    <col min="6403" max="6403" width="7.28515625" style="2" customWidth="1"/>
    <col min="6404" max="6404" width="9.140625" style="2"/>
    <col min="6405" max="6405" width="13.7109375" style="2" customWidth="1"/>
    <col min="6406" max="6654" width="9.140625" style="2"/>
    <col min="6655" max="6655" width="4.42578125" style="2" customWidth="1"/>
    <col min="6656" max="6656" width="49.85546875" style="2" customWidth="1"/>
    <col min="6657" max="6657" width="13.85546875" style="2" customWidth="1"/>
    <col min="6658" max="6658" width="13.7109375" style="2" customWidth="1"/>
    <col min="6659" max="6659" width="7.28515625" style="2" customWidth="1"/>
    <col min="6660" max="6660" width="9.140625" style="2"/>
    <col min="6661" max="6661" width="13.7109375" style="2" customWidth="1"/>
    <col min="6662" max="6910" width="9.140625" style="2"/>
    <col min="6911" max="6911" width="4.42578125" style="2" customWidth="1"/>
    <col min="6912" max="6912" width="49.85546875" style="2" customWidth="1"/>
    <col min="6913" max="6913" width="13.85546875" style="2" customWidth="1"/>
    <col min="6914" max="6914" width="13.7109375" style="2" customWidth="1"/>
    <col min="6915" max="6915" width="7.28515625" style="2" customWidth="1"/>
    <col min="6916" max="6916" width="9.140625" style="2"/>
    <col min="6917" max="6917" width="13.7109375" style="2" customWidth="1"/>
    <col min="6918" max="7166" width="9.140625" style="2"/>
    <col min="7167" max="7167" width="4.42578125" style="2" customWidth="1"/>
    <col min="7168" max="7168" width="49.85546875" style="2" customWidth="1"/>
    <col min="7169" max="7169" width="13.85546875" style="2" customWidth="1"/>
    <col min="7170" max="7170" width="13.7109375" style="2" customWidth="1"/>
    <col min="7171" max="7171" width="7.28515625" style="2" customWidth="1"/>
    <col min="7172" max="7172" width="9.140625" style="2"/>
    <col min="7173" max="7173" width="13.7109375" style="2" customWidth="1"/>
    <col min="7174" max="7422" width="9.140625" style="2"/>
    <col min="7423" max="7423" width="4.42578125" style="2" customWidth="1"/>
    <col min="7424" max="7424" width="49.85546875" style="2" customWidth="1"/>
    <col min="7425" max="7425" width="13.85546875" style="2" customWidth="1"/>
    <col min="7426" max="7426" width="13.7109375" style="2" customWidth="1"/>
    <col min="7427" max="7427" width="7.28515625" style="2" customWidth="1"/>
    <col min="7428" max="7428" width="9.140625" style="2"/>
    <col min="7429" max="7429" width="13.7109375" style="2" customWidth="1"/>
    <col min="7430" max="7678" width="9.140625" style="2"/>
    <col min="7679" max="7679" width="4.42578125" style="2" customWidth="1"/>
    <col min="7680" max="7680" width="49.85546875" style="2" customWidth="1"/>
    <col min="7681" max="7681" width="13.85546875" style="2" customWidth="1"/>
    <col min="7682" max="7682" width="13.7109375" style="2" customWidth="1"/>
    <col min="7683" max="7683" width="7.28515625" style="2" customWidth="1"/>
    <col min="7684" max="7684" width="9.140625" style="2"/>
    <col min="7685" max="7685" width="13.7109375" style="2" customWidth="1"/>
    <col min="7686" max="7934" width="9.140625" style="2"/>
    <col min="7935" max="7935" width="4.42578125" style="2" customWidth="1"/>
    <col min="7936" max="7936" width="49.85546875" style="2" customWidth="1"/>
    <col min="7937" max="7937" width="13.85546875" style="2" customWidth="1"/>
    <col min="7938" max="7938" width="13.7109375" style="2" customWidth="1"/>
    <col min="7939" max="7939" width="7.28515625" style="2" customWidth="1"/>
    <col min="7940" max="7940" width="9.140625" style="2"/>
    <col min="7941" max="7941" width="13.7109375" style="2" customWidth="1"/>
    <col min="7942" max="8190" width="9.140625" style="2"/>
    <col min="8191" max="8191" width="4.42578125" style="2" customWidth="1"/>
    <col min="8192" max="8192" width="49.85546875" style="2" customWidth="1"/>
    <col min="8193" max="8193" width="13.85546875" style="2" customWidth="1"/>
    <col min="8194" max="8194" width="13.7109375" style="2" customWidth="1"/>
    <col min="8195" max="8195" width="7.28515625" style="2" customWidth="1"/>
    <col min="8196" max="8196" width="9.140625" style="2"/>
    <col min="8197" max="8197" width="13.7109375" style="2" customWidth="1"/>
    <col min="8198" max="8446" width="9.140625" style="2"/>
    <col min="8447" max="8447" width="4.42578125" style="2" customWidth="1"/>
    <col min="8448" max="8448" width="49.85546875" style="2" customWidth="1"/>
    <col min="8449" max="8449" width="13.85546875" style="2" customWidth="1"/>
    <col min="8450" max="8450" width="13.7109375" style="2" customWidth="1"/>
    <col min="8451" max="8451" width="7.28515625" style="2" customWidth="1"/>
    <col min="8452" max="8452" width="9.140625" style="2"/>
    <col min="8453" max="8453" width="13.7109375" style="2" customWidth="1"/>
    <col min="8454" max="8702" width="9.140625" style="2"/>
    <col min="8703" max="8703" width="4.42578125" style="2" customWidth="1"/>
    <col min="8704" max="8704" width="49.85546875" style="2" customWidth="1"/>
    <col min="8705" max="8705" width="13.85546875" style="2" customWidth="1"/>
    <col min="8706" max="8706" width="13.7109375" style="2" customWidth="1"/>
    <col min="8707" max="8707" width="7.28515625" style="2" customWidth="1"/>
    <col min="8708" max="8708" width="9.140625" style="2"/>
    <col min="8709" max="8709" width="13.7109375" style="2" customWidth="1"/>
    <col min="8710" max="8958" width="9.140625" style="2"/>
    <col min="8959" max="8959" width="4.42578125" style="2" customWidth="1"/>
    <col min="8960" max="8960" width="49.85546875" style="2" customWidth="1"/>
    <col min="8961" max="8961" width="13.85546875" style="2" customWidth="1"/>
    <col min="8962" max="8962" width="13.7109375" style="2" customWidth="1"/>
    <col min="8963" max="8963" width="7.28515625" style="2" customWidth="1"/>
    <col min="8964" max="8964" width="9.140625" style="2"/>
    <col min="8965" max="8965" width="13.7109375" style="2" customWidth="1"/>
    <col min="8966" max="9214" width="9.140625" style="2"/>
    <col min="9215" max="9215" width="4.42578125" style="2" customWidth="1"/>
    <col min="9216" max="9216" width="49.85546875" style="2" customWidth="1"/>
    <col min="9217" max="9217" width="13.85546875" style="2" customWidth="1"/>
    <col min="9218" max="9218" width="13.7109375" style="2" customWidth="1"/>
    <col min="9219" max="9219" width="7.28515625" style="2" customWidth="1"/>
    <col min="9220" max="9220" width="9.140625" style="2"/>
    <col min="9221" max="9221" width="13.7109375" style="2" customWidth="1"/>
    <col min="9222" max="9470" width="9.140625" style="2"/>
    <col min="9471" max="9471" width="4.42578125" style="2" customWidth="1"/>
    <col min="9472" max="9472" width="49.85546875" style="2" customWidth="1"/>
    <col min="9473" max="9473" width="13.85546875" style="2" customWidth="1"/>
    <col min="9474" max="9474" width="13.7109375" style="2" customWidth="1"/>
    <col min="9475" max="9475" width="7.28515625" style="2" customWidth="1"/>
    <col min="9476" max="9476" width="9.140625" style="2"/>
    <col min="9477" max="9477" width="13.7109375" style="2" customWidth="1"/>
    <col min="9478" max="9726" width="9.140625" style="2"/>
    <col min="9727" max="9727" width="4.42578125" style="2" customWidth="1"/>
    <col min="9728" max="9728" width="49.85546875" style="2" customWidth="1"/>
    <col min="9729" max="9729" width="13.85546875" style="2" customWidth="1"/>
    <col min="9730" max="9730" width="13.7109375" style="2" customWidth="1"/>
    <col min="9731" max="9731" width="7.28515625" style="2" customWidth="1"/>
    <col min="9732" max="9732" width="9.140625" style="2"/>
    <col min="9733" max="9733" width="13.7109375" style="2" customWidth="1"/>
    <col min="9734" max="9982" width="9.140625" style="2"/>
    <col min="9983" max="9983" width="4.42578125" style="2" customWidth="1"/>
    <col min="9984" max="9984" width="49.85546875" style="2" customWidth="1"/>
    <col min="9985" max="9985" width="13.85546875" style="2" customWidth="1"/>
    <col min="9986" max="9986" width="13.7109375" style="2" customWidth="1"/>
    <col min="9987" max="9987" width="7.28515625" style="2" customWidth="1"/>
    <col min="9988" max="9988" width="9.140625" style="2"/>
    <col min="9989" max="9989" width="13.7109375" style="2" customWidth="1"/>
    <col min="9990" max="10238" width="9.140625" style="2"/>
    <col min="10239" max="10239" width="4.42578125" style="2" customWidth="1"/>
    <col min="10240" max="10240" width="49.85546875" style="2" customWidth="1"/>
    <col min="10241" max="10241" width="13.85546875" style="2" customWidth="1"/>
    <col min="10242" max="10242" width="13.7109375" style="2" customWidth="1"/>
    <col min="10243" max="10243" width="7.28515625" style="2" customWidth="1"/>
    <col min="10244" max="10244" width="9.140625" style="2"/>
    <col min="10245" max="10245" width="13.7109375" style="2" customWidth="1"/>
    <col min="10246" max="10494" width="9.140625" style="2"/>
    <col min="10495" max="10495" width="4.42578125" style="2" customWidth="1"/>
    <col min="10496" max="10496" width="49.85546875" style="2" customWidth="1"/>
    <col min="10497" max="10497" width="13.85546875" style="2" customWidth="1"/>
    <col min="10498" max="10498" width="13.7109375" style="2" customWidth="1"/>
    <col min="10499" max="10499" width="7.28515625" style="2" customWidth="1"/>
    <col min="10500" max="10500" width="9.140625" style="2"/>
    <col min="10501" max="10501" width="13.7109375" style="2" customWidth="1"/>
    <col min="10502" max="10750" width="9.140625" style="2"/>
    <col min="10751" max="10751" width="4.42578125" style="2" customWidth="1"/>
    <col min="10752" max="10752" width="49.85546875" style="2" customWidth="1"/>
    <col min="10753" max="10753" width="13.85546875" style="2" customWidth="1"/>
    <col min="10754" max="10754" width="13.7109375" style="2" customWidth="1"/>
    <col min="10755" max="10755" width="7.28515625" style="2" customWidth="1"/>
    <col min="10756" max="10756" width="9.140625" style="2"/>
    <col min="10757" max="10757" width="13.7109375" style="2" customWidth="1"/>
    <col min="10758" max="11006" width="9.140625" style="2"/>
    <col min="11007" max="11007" width="4.42578125" style="2" customWidth="1"/>
    <col min="11008" max="11008" width="49.85546875" style="2" customWidth="1"/>
    <col min="11009" max="11009" width="13.85546875" style="2" customWidth="1"/>
    <col min="11010" max="11010" width="13.7109375" style="2" customWidth="1"/>
    <col min="11011" max="11011" width="7.28515625" style="2" customWidth="1"/>
    <col min="11012" max="11012" width="9.140625" style="2"/>
    <col min="11013" max="11013" width="13.7109375" style="2" customWidth="1"/>
    <col min="11014" max="11262" width="9.140625" style="2"/>
    <col min="11263" max="11263" width="4.42578125" style="2" customWidth="1"/>
    <col min="11264" max="11264" width="49.85546875" style="2" customWidth="1"/>
    <col min="11265" max="11265" width="13.85546875" style="2" customWidth="1"/>
    <col min="11266" max="11266" width="13.7109375" style="2" customWidth="1"/>
    <col min="11267" max="11267" width="7.28515625" style="2" customWidth="1"/>
    <col min="11268" max="11268" width="9.140625" style="2"/>
    <col min="11269" max="11269" width="13.7109375" style="2" customWidth="1"/>
    <col min="11270" max="11518" width="9.140625" style="2"/>
    <col min="11519" max="11519" width="4.42578125" style="2" customWidth="1"/>
    <col min="11520" max="11520" width="49.85546875" style="2" customWidth="1"/>
    <col min="11521" max="11521" width="13.85546875" style="2" customWidth="1"/>
    <col min="11522" max="11522" width="13.7109375" style="2" customWidth="1"/>
    <col min="11523" max="11523" width="7.28515625" style="2" customWidth="1"/>
    <col min="11524" max="11524" width="9.140625" style="2"/>
    <col min="11525" max="11525" width="13.7109375" style="2" customWidth="1"/>
    <col min="11526" max="11774" width="9.140625" style="2"/>
    <col min="11775" max="11775" width="4.42578125" style="2" customWidth="1"/>
    <col min="11776" max="11776" width="49.85546875" style="2" customWidth="1"/>
    <col min="11777" max="11777" width="13.85546875" style="2" customWidth="1"/>
    <col min="11778" max="11778" width="13.7109375" style="2" customWidth="1"/>
    <col min="11779" max="11779" width="7.28515625" style="2" customWidth="1"/>
    <col min="11780" max="11780" width="9.140625" style="2"/>
    <col min="11781" max="11781" width="13.7109375" style="2" customWidth="1"/>
    <col min="11782" max="12030" width="9.140625" style="2"/>
    <col min="12031" max="12031" width="4.42578125" style="2" customWidth="1"/>
    <col min="12032" max="12032" width="49.85546875" style="2" customWidth="1"/>
    <col min="12033" max="12033" width="13.85546875" style="2" customWidth="1"/>
    <col min="12034" max="12034" width="13.7109375" style="2" customWidth="1"/>
    <col min="12035" max="12035" width="7.28515625" style="2" customWidth="1"/>
    <col min="12036" max="12036" width="9.140625" style="2"/>
    <col min="12037" max="12037" width="13.7109375" style="2" customWidth="1"/>
    <col min="12038" max="12286" width="9.140625" style="2"/>
    <col min="12287" max="12287" width="4.42578125" style="2" customWidth="1"/>
    <col min="12288" max="12288" width="49.85546875" style="2" customWidth="1"/>
    <col min="12289" max="12289" width="13.85546875" style="2" customWidth="1"/>
    <col min="12290" max="12290" width="13.7109375" style="2" customWidth="1"/>
    <col min="12291" max="12291" width="7.28515625" style="2" customWidth="1"/>
    <col min="12292" max="12292" width="9.140625" style="2"/>
    <col min="12293" max="12293" width="13.7109375" style="2" customWidth="1"/>
    <col min="12294" max="12542" width="9.140625" style="2"/>
    <col min="12543" max="12543" width="4.42578125" style="2" customWidth="1"/>
    <col min="12544" max="12544" width="49.85546875" style="2" customWidth="1"/>
    <col min="12545" max="12545" width="13.85546875" style="2" customWidth="1"/>
    <col min="12546" max="12546" width="13.7109375" style="2" customWidth="1"/>
    <col min="12547" max="12547" width="7.28515625" style="2" customWidth="1"/>
    <col min="12548" max="12548" width="9.140625" style="2"/>
    <col min="12549" max="12549" width="13.7109375" style="2" customWidth="1"/>
    <col min="12550" max="12798" width="9.140625" style="2"/>
    <col min="12799" max="12799" width="4.42578125" style="2" customWidth="1"/>
    <col min="12800" max="12800" width="49.85546875" style="2" customWidth="1"/>
    <col min="12801" max="12801" width="13.85546875" style="2" customWidth="1"/>
    <col min="12802" max="12802" width="13.7109375" style="2" customWidth="1"/>
    <col min="12803" max="12803" width="7.28515625" style="2" customWidth="1"/>
    <col min="12804" max="12804" width="9.140625" style="2"/>
    <col min="12805" max="12805" width="13.7109375" style="2" customWidth="1"/>
    <col min="12806" max="13054" width="9.140625" style="2"/>
    <col min="13055" max="13055" width="4.42578125" style="2" customWidth="1"/>
    <col min="13056" max="13056" width="49.85546875" style="2" customWidth="1"/>
    <col min="13057" max="13057" width="13.85546875" style="2" customWidth="1"/>
    <col min="13058" max="13058" width="13.7109375" style="2" customWidth="1"/>
    <col min="13059" max="13059" width="7.28515625" style="2" customWidth="1"/>
    <col min="13060" max="13060" width="9.140625" style="2"/>
    <col min="13061" max="13061" width="13.7109375" style="2" customWidth="1"/>
    <col min="13062" max="13310" width="9.140625" style="2"/>
    <col min="13311" max="13311" width="4.42578125" style="2" customWidth="1"/>
    <col min="13312" max="13312" width="49.85546875" style="2" customWidth="1"/>
    <col min="13313" max="13313" width="13.85546875" style="2" customWidth="1"/>
    <col min="13314" max="13314" width="13.7109375" style="2" customWidth="1"/>
    <col min="13315" max="13315" width="7.28515625" style="2" customWidth="1"/>
    <col min="13316" max="13316" width="9.140625" style="2"/>
    <col min="13317" max="13317" width="13.7109375" style="2" customWidth="1"/>
    <col min="13318" max="13566" width="9.140625" style="2"/>
    <col min="13567" max="13567" width="4.42578125" style="2" customWidth="1"/>
    <col min="13568" max="13568" width="49.85546875" style="2" customWidth="1"/>
    <col min="13569" max="13569" width="13.85546875" style="2" customWidth="1"/>
    <col min="13570" max="13570" width="13.7109375" style="2" customWidth="1"/>
    <col min="13571" max="13571" width="7.28515625" style="2" customWidth="1"/>
    <col min="13572" max="13572" width="9.140625" style="2"/>
    <col min="13573" max="13573" width="13.7109375" style="2" customWidth="1"/>
    <col min="13574" max="13822" width="9.140625" style="2"/>
    <col min="13823" max="13823" width="4.42578125" style="2" customWidth="1"/>
    <col min="13824" max="13824" width="49.85546875" style="2" customWidth="1"/>
    <col min="13825" max="13825" width="13.85546875" style="2" customWidth="1"/>
    <col min="13826" max="13826" width="13.7109375" style="2" customWidth="1"/>
    <col min="13827" max="13827" width="7.28515625" style="2" customWidth="1"/>
    <col min="13828" max="13828" width="9.140625" style="2"/>
    <col min="13829" max="13829" width="13.7109375" style="2" customWidth="1"/>
    <col min="13830" max="14078" width="9.140625" style="2"/>
    <col min="14079" max="14079" width="4.42578125" style="2" customWidth="1"/>
    <col min="14080" max="14080" width="49.85546875" style="2" customWidth="1"/>
    <col min="14081" max="14081" width="13.85546875" style="2" customWidth="1"/>
    <col min="14082" max="14082" width="13.7109375" style="2" customWidth="1"/>
    <col min="14083" max="14083" width="7.28515625" style="2" customWidth="1"/>
    <col min="14084" max="14084" width="9.140625" style="2"/>
    <col min="14085" max="14085" width="13.7109375" style="2" customWidth="1"/>
    <col min="14086" max="14334" width="9.140625" style="2"/>
    <col min="14335" max="14335" width="4.42578125" style="2" customWidth="1"/>
    <col min="14336" max="14336" width="49.85546875" style="2" customWidth="1"/>
    <col min="14337" max="14337" width="13.85546875" style="2" customWidth="1"/>
    <col min="14338" max="14338" width="13.7109375" style="2" customWidth="1"/>
    <col min="14339" max="14339" width="7.28515625" style="2" customWidth="1"/>
    <col min="14340" max="14340" width="9.140625" style="2"/>
    <col min="14341" max="14341" width="13.7109375" style="2" customWidth="1"/>
    <col min="14342" max="14590" width="9.140625" style="2"/>
    <col min="14591" max="14591" width="4.42578125" style="2" customWidth="1"/>
    <col min="14592" max="14592" width="49.85546875" style="2" customWidth="1"/>
    <col min="14593" max="14593" width="13.85546875" style="2" customWidth="1"/>
    <col min="14594" max="14594" width="13.7109375" style="2" customWidth="1"/>
    <col min="14595" max="14595" width="7.28515625" style="2" customWidth="1"/>
    <col min="14596" max="14596" width="9.140625" style="2"/>
    <col min="14597" max="14597" width="13.7109375" style="2" customWidth="1"/>
    <col min="14598" max="14846" width="9.140625" style="2"/>
    <col min="14847" max="14847" width="4.42578125" style="2" customWidth="1"/>
    <col min="14848" max="14848" width="49.85546875" style="2" customWidth="1"/>
    <col min="14849" max="14849" width="13.85546875" style="2" customWidth="1"/>
    <col min="14850" max="14850" width="13.7109375" style="2" customWidth="1"/>
    <col min="14851" max="14851" width="7.28515625" style="2" customWidth="1"/>
    <col min="14852" max="14852" width="9.140625" style="2"/>
    <col min="14853" max="14853" width="13.7109375" style="2" customWidth="1"/>
    <col min="14854" max="15102" width="9.140625" style="2"/>
    <col min="15103" max="15103" width="4.42578125" style="2" customWidth="1"/>
    <col min="15104" max="15104" width="49.85546875" style="2" customWidth="1"/>
    <col min="15105" max="15105" width="13.85546875" style="2" customWidth="1"/>
    <col min="15106" max="15106" width="13.7109375" style="2" customWidth="1"/>
    <col min="15107" max="15107" width="7.28515625" style="2" customWidth="1"/>
    <col min="15108" max="15108" width="9.140625" style="2"/>
    <col min="15109" max="15109" width="13.7109375" style="2" customWidth="1"/>
    <col min="15110" max="15358" width="9.140625" style="2"/>
    <col min="15359" max="15359" width="4.42578125" style="2" customWidth="1"/>
    <col min="15360" max="15360" width="49.85546875" style="2" customWidth="1"/>
    <col min="15361" max="15361" width="13.85546875" style="2" customWidth="1"/>
    <col min="15362" max="15362" width="13.7109375" style="2" customWidth="1"/>
    <col min="15363" max="15363" width="7.28515625" style="2" customWidth="1"/>
    <col min="15364" max="15364" width="9.140625" style="2"/>
    <col min="15365" max="15365" width="13.7109375" style="2" customWidth="1"/>
    <col min="15366" max="15614" width="9.140625" style="2"/>
    <col min="15615" max="15615" width="4.42578125" style="2" customWidth="1"/>
    <col min="15616" max="15616" width="49.85546875" style="2" customWidth="1"/>
    <col min="15617" max="15617" width="13.85546875" style="2" customWidth="1"/>
    <col min="15618" max="15618" width="13.7109375" style="2" customWidth="1"/>
    <col min="15619" max="15619" width="7.28515625" style="2" customWidth="1"/>
    <col min="15620" max="15620" width="9.140625" style="2"/>
    <col min="15621" max="15621" width="13.7109375" style="2" customWidth="1"/>
    <col min="15622" max="15870" width="9.140625" style="2"/>
    <col min="15871" max="15871" width="4.42578125" style="2" customWidth="1"/>
    <col min="15872" max="15872" width="49.85546875" style="2" customWidth="1"/>
    <col min="15873" max="15873" width="13.85546875" style="2" customWidth="1"/>
    <col min="15874" max="15874" width="13.7109375" style="2" customWidth="1"/>
    <col min="15875" max="15875" width="7.28515625" style="2" customWidth="1"/>
    <col min="15876" max="15876" width="9.140625" style="2"/>
    <col min="15877" max="15877" width="13.7109375" style="2" customWidth="1"/>
    <col min="15878" max="16126" width="9.140625" style="2"/>
    <col min="16127" max="16127" width="4.42578125" style="2" customWidth="1"/>
    <col min="16128" max="16128" width="49.85546875" style="2" customWidth="1"/>
    <col min="16129" max="16129" width="13.85546875" style="2" customWidth="1"/>
    <col min="16130" max="16130" width="13.7109375" style="2" customWidth="1"/>
    <col min="16131" max="16131" width="7.28515625" style="2" customWidth="1"/>
    <col min="16132" max="16132" width="9.140625" style="2"/>
    <col min="16133" max="16133" width="13.7109375" style="2" customWidth="1"/>
    <col min="16134" max="16384" width="9.140625" style="2"/>
  </cols>
  <sheetData>
    <row r="1" spans="1:5" x14ac:dyDescent="0.2">
      <c r="C1" s="43" t="s">
        <v>0</v>
      </c>
      <c r="D1" s="43"/>
      <c r="E1" s="43"/>
    </row>
    <row r="2" spans="1:5" ht="20.25" customHeight="1" thickBot="1" x14ac:dyDescent="0.25">
      <c r="A2" s="44" t="s">
        <v>53</v>
      </c>
      <c r="B2" s="44"/>
      <c r="C2" s="44"/>
      <c r="D2" s="44"/>
      <c r="E2" s="44"/>
    </row>
    <row r="3" spans="1:5" ht="17.25" customHeight="1" x14ac:dyDescent="0.2">
      <c r="A3" s="3" t="s">
        <v>1</v>
      </c>
      <c r="B3" s="3" t="s">
        <v>2</v>
      </c>
      <c r="C3" s="4" t="s">
        <v>3</v>
      </c>
      <c r="D3" s="5" t="s">
        <v>4</v>
      </c>
      <c r="E3" s="6" t="s">
        <v>5</v>
      </c>
    </row>
    <row r="4" spans="1:5" ht="17.25" customHeight="1" x14ac:dyDescent="0.2">
      <c r="A4" s="7" t="s">
        <v>6</v>
      </c>
      <c r="B4" s="8" t="s">
        <v>7</v>
      </c>
      <c r="C4" s="9">
        <f>SUM(C6+C8+C11+C7)</f>
        <v>32590999</v>
      </c>
      <c r="D4" s="9">
        <f>SUM(D6+D8+D11+D7)</f>
        <v>17393021.149999999</v>
      </c>
      <c r="E4" s="10">
        <f>D4/C4</f>
        <v>0.53367560626171662</v>
      </c>
    </row>
    <row r="5" spans="1:5" ht="11.25" customHeight="1" x14ac:dyDescent="0.2">
      <c r="A5" s="7"/>
      <c r="B5" s="11" t="s">
        <v>8</v>
      </c>
      <c r="C5" s="9"/>
      <c r="D5" s="9"/>
      <c r="E5" s="10"/>
    </row>
    <row r="6" spans="1:5" ht="18.75" customHeight="1" x14ac:dyDescent="0.2">
      <c r="A6" s="12">
        <v>1</v>
      </c>
      <c r="B6" s="13" t="s">
        <v>44</v>
      </c>
      <c r="C6" s="14">
        <v>18802239</v>
      </c>
      <c r="D6" s="14">
        <v>9178897</v>
      </c>
      <c r="E6" s="15">
        <f>D6/C6</f>
        <v>0.48818106184056059</v>
      </c>
    </row>
    <row r="7" spans="1:5" ht="19.5" customHeight="1" x14ac:dyDescent="0.2">
      <c r="A7" s="12">
        <v>2</v>
      </c>
      <c r="B7" s="13" t="s">
        <v>45</v>
      </c>
      <c r="C7" s="14">
        <v>350000</v>
      </c>
      <c r="D7" s="14">
        <v>327001.28999999998</v>
      </c>
      <c r="E7" s="15">
        <f>D7/C7</f>
        <v>0.93428939999999994</v>
      </c>
    </row>
    <row r="8" spans="1:5" ht="19.5" customHeight="1" x14ac:dyDescent="0.2">
      <c r="A8" s="12">
        <v>3</v>
      </c>
      <c r="B8" s="16" t="s">
        <v>9</v>
      </c>
      <c r="C8" s="14">
        <f>SUM(C10:C10)</f>
        <v>55488</v>
      </c>
      <c r="D8" s="14">
        <f>SUM(D10:D10)</f>
        <v>900</v>
      </c>
      <c r="E8" s="15">
        <f>D8/C8</f>
        <v>1.6219723183391002E-2</v>
      </c>
    </row>
    <row r="9" spans="1:5" ht="10.5" customHeight="1" x14ac:dyDescent="0.2">
      <c r="A9" s="17"/>
      <c r="B9" s="16" t="s">
        <v>8</v>
      </c>
      <c r="C9" s="14"/>
      <c r="D9" s="14"/>
      <c r="E9" s="15"/>
    </row>
    <row r="10" spans="1:5" ht="17.25" customHeight="1" x14ac:dyDescent="0.2">
      <c r="A10" s="18"/>
      <c r="B10" s="16" t="s">
        <v>41</v>
      </c>
      <c r="C10" s="14">
        <v>55488</v>
      </c>
      <c r="D10" s="14">
        <v>900</v>
      </c>
      <c r="E10" s="15">
        <f>D10/C10</f>
        <v>1.6219723183391002E-2</v>
      </c>
    </row>
    <row r="11" spans="1:5" ht="15" customHeight="1" x14ac:dyDescent="0.2">
      <c r="A11" s="17">
        <v>4</v>
      </c>
      <c r="B11" s="16" t="s">
        <v>10</v>
      </c>
      <c r="C11" s="14">
        <f>SUM(C13:C33)</f>
        <v>13383272</v>
      </c>
      <c r="D11" s="14">
        <f>SUM(D13:D33)</f>
        <v>7886222.8599999994</v>
      </c>
      <c r="E11" s="15">
        <f t="shared" ref="E11:E53" si="0">D11/C11</f>
        <v>0.58925970121506899</v>
      </c>
    </row>
    <row r="12" spans="1:5" ht="10.5" customHeight="1" x14ac:dyDescent="0.2">
      <c r="A12" s="19"/>
      <c r="B12" s="16" t="s">
        <v>8</v>
      </c>
      <c r="C12" s="14"/>
      <c r="D12" s="14"/>
      <c r="E12" s="15"/>
    </row>
    <row r="13" spans="1:5" ht="18" customHeight="1" x14ac:dyDescent="0.2">
      <c r="A13" s="19"/>
      <c r="B13" s="20" t="s">
        <v>51</v>
      </c>
      <c r="C13" s="14">
        <v>1700000</v>
      </c>
      <c r="D13" s="14">
        <v>969873</v>
      </c>
      <c r="E13" s="15">
        <f t="shared" si="0"/>
        <v>0.5705135294117647</v>
      </c>
    </row>
    <row r="14" spans="1:5" ht="21.75" customHeight="1" x14ac:dyDescent="0.2">
      <c r="A14" s="19"/>
      <c r="B14" s="21" t="s">
        <v>46</v>
      </c>
      <c r="C14" s="14">
        <v>11668</v>
      </c>
      <c r="D14" s="14">
        <v>11667.78</v>
      </c>
      <c r="E14" s="15">
        <f>D14/C14</f>
        <v>0.99998114501199864</v>
      </c>
    </row>
    <row r="15" spans="1:5" ht="21.75" customHeight="1" x14ac:dyDescent="0.2">
      <c r="A15" s="19"/>
      <c r="B15" s="20" t="s">
        <v>47</v>
      </c>
      <c r="C15" s="14">
        <v>650000</v>
      </c>
      <c r="D15" s="14">
        <v>632528.92000000004</v>
      </c>
      <c r="E15" s="15">
        <f t="shared" si="0"/>
        <v>0.9731214153846155</v>
      </c>
    </row>
    <row r="16" spans="1:5" ht="21.75" customHeight="1" x14ac:dyDescent="0.2">
      <c r="A16" s="19"/>
      <c r="B16" s="20" t="s">
        <v>42</v>
      </c>
      <c r="C16" s="14">
        <v>43423</v>
      </c>
      <c r="D16" s="14">
        <v>75741.7</v>
      </c>
      <c r="E16" s="15">
        <f t="shared" si="0"/>
        <v>1.7442760748911865</v>
      </c>
    </row>
    <row r="17" spans="1:5" ht="21.75" customHeight="1" x14ac:dyDescent="0.2">
      <c r="A17" s="19"/>
      <c r="B17" s="20" t="s">
        <v>54</v>
      </c>
      <c r="C17" s="14">
        <v>2400</v>
      </c>
      <c r="D17" s="14">
        <v>5700</v>
      </c>
      <c r="E17" s="15">
        <f t="shared" si="0"/>
        <v>2.375</v>
      </c>
    </row>
    <row r="18" spans="1:5" ht="18.75" customHeight="1" x14ac:dyDescent="0.2">
      <c r="A18" s="19"/>
      <c r="B18" s="20" t="s">
        <v>11</v>
      </c>
      <c r="C18" s="14">
        <v>12000</v>
      </c>
      <c r="D18" s="14">
        <v>7930</v>
      </c>
      <c r="E18" s="15">
        <f t="shared" si="0"/>
        <v>0.66083333333333338</v>
      </c>
    </row>
    <row r="19" spans="1:5" ht="31.5" customHeight="1" x14ac:dyDescent="0.2">
      <c r="A19" s="19"/>
      <c r="B19" s="13" t="s">
        <v>52</v>
      </c>
      <c r="C19" s="14">
        <v>560</v>
      </c>
      <c r="D19" s="14">
        <v>182</v>
      </c>
      <c r="E19" s="15">
        <f t="shared" si="0"/>
        <v>0.32500000000000001</v>
      </c>
    </row>
    <row r="20" spans="1:5" ht="21.75" customHeight="1" x14ac:dyDescent="0.2">
      <c r="A20" s="19"/>
      <c r="B20" s="13" t="s">
        <v>12</v>
      </c>
      <c r="C20" s="14">
        <v>37600</v>
      </c>
      <c r="D20" s="14">
        <v>15884</v>
      </c>
      <c r="E20" s="15">
        <f t="shared" si="0"/>
        <v>0.42244680851063832</v>
      </c>
    </row>
    <row r="21" spans="1:5" ht="34.5" customHeight="1" x14ac:dyDescent="0.2">
      <c r="A21" s="19"/>
      <c r="B21" s="13" t="s">
        <v>55</v>
      </c>
      <c r="C21" s="14">
        <v>2481</v>
      </c>
      <c r="D21" s="14">
        <v>2481.1</v>
      </c>
      <c r="E21" s="15">
        <f t="shared" si="0"/>
        <v>1.0000403063280934</v>
      </c>
    </row>
    <row r="22" spans="1:5" ht="22.5" customHeight="1" x14ac:dyDescent="0.2">
      <c r="A22" s="19"/>
      <c r="B22" s="13" t="s">
        <v>13</v>
      </c>
      <c r="C22" s="14">
        <v>491</v>
      </c>
      <c r="D22" s="14">
        <v>1213.19</v>
      </c>
      <c r="E22" s="15">
        <f t="shared" si="0"/>
        <v>2.4708553971486764</v>
      </c>
    </row>
    <row r="23" spans="1:5" ht="18.75" customHeight="1" x14ac:dyDescent="0.2">
      <c r="A23" s="19"/>
      <c r="B23" s="20" t="s">
        <v>14</v>
      </c>
      <c r="C23" s="14">
        <v>200000</v>
      </c>
      <c r="D23" s="14">
        <v>110355</v>
      </c>
      <c r="E23" s="15">
        <f t="shared" si="0"/>
        <v>0.55177500000000002</v>
      </c>
    </row>
    <row r="24" spans="1:5" ht="21" customHeight="1" x14ac:dyDescent="0.2">
      <c r="A24" s="19"/>
      <c r="B24" s="20" t="s">
        <v>62</v>
      </c>
      <c r="C24" s="14"/>
      <c r="D24" s="14">
        <v>2776</v>
      </c>
      <c r="E24" s="15"/>
    </row>
    <row r="25" spans="1:5" ht="15" customHeight="1" x14ac:dyDescent="0.2">
      <c r="A25" s="19"/>
      <c r="B25" s="20" t="s">
        <v>48</v>
      </c>
      <c r="C25" s="14">
        <v>195090</v>
      </c>
      <c r="D25" s="14">
        <v>74629.81</v>
      </c>
      <c r="E25" s="15">
        <f t="shared" si="0"/>
        <v>0.3825404172433236</v>
      </c>
    </row>
    <row r="26" spans="1:5" ht="18" customHeight="1" x14ac:dyDescent="0.2">
      <c r="A26" s="19"/>
      <c r="B26" s="21" t="s">
        <v>49</v>
      </c>
      <c r="C26" s="14">
        <v>307181</v>
      </c>
      <c r="D26" s="14">
        <v>204371.4</v>
      </c>
      <c r="E26" s="15">
        <f>D26/C26</f>
        <v>0.66531263326833368</v>
      </c>
    </row>
    <row r="27" spans="1:5" ht="17.25" customHeight="1" x14ac:dyDescent="0.2">
      <c r="A27" s="19"/>
      <c r="B27" s="20" t="s">
        <v>15</v>
      </c>
      <c r="C27" s="14">
        <v>9474869</v>
      </c>
      <c r="D27" s="14">
        <v>4995025.17</v>
      </c>
      <c r="E27" s="15">
        <f t="shared" si="0"/>
        <v>0.52718672627558227</v>
      </c>
    </row>
    <row r="28" spans="1:5" ht="17.25" customHeight="1" x14ac:dyDescent="0.2">
      <c r="A28" s="19"/>
      <c r="B28" s="20" t="s">
        <v>16</v>
      </c>
      <c r="C28" s="14">
        <v>8129</v>
      </c>
      <c r="D28" s="14">
        <v>2755.52</v>
      </c>
      <c r="E28" s="15">
        <f t="shared" si="0"/>
        <v>0.33897404354779187</v>
      </c>
    </row>
    <row r="29" spans="1:5" ht="17.25" customHeight="1" x14ac:dyDescent="0.2">
      <c r="A29" s="19"/>
      <c r="B29" s="13" t="s">
        <v>17</v>
      </c>
      <c r="C29" s="14">
        <v>281829</v>
      </c>
      <c r="D29" s="14">
        <v>283639.56</v>
      </c>
      <c r="E29" s="15">
        <f t="shared" si="0"/>
        <v>1.0064243211308985</v>
      </c>
    </row>
    <row r="30" spans="1:5" ht="18.75" customHeight="1" x14ac:dyDescent="0.2">
      <c r="A30" s="19"/>
      <c r="B30" s="13" t="s">
        <v>18</v>
      </c>
      <c r="C30" s="14">
        <v>495</v>
      </c>
      <c r="D30" s="14">
        <v>4106</v>
      </c>
      <c r="E30" s="15">
        <f t="shared" si="0"/>
        <v>8.2949494949494955</v>
      </c>
    </row>
    <row r="31" spans="1:5" ht="21" customHeight="1" x14ac:dyDescent="0.2">
      <c r="A31" s="19"/>
      <c r="B31" s="20" t="s">
        <v>58</v>
      </c>
      <c r="C31" s="14">
        <v>1420</v>
      </c>
      <c r="D31" s="14">
        <v>6420</v>
      </c>
      <c r="E31" s="15">
        <f t="shared" si="0"/>
        <v>4.52112676056338</v>
      </c>
    </row>
    <row r="32" spans="1:5" ht="18" customHeight="1" x14ac:dyDescent="0.2">
      <c r="A32" s="19"/>
      <c r="B32" s="20" t="s">
        <v>19</v>
      </c>
      <c r="C32" s="14">
        <v>140690</v>
      </c>
      <c r="D32" s="14">
        <v>90151.37</v>
      </c>
      <c r="E32" s="15">
        <f t="shared" si="0"/>
        <v>0.64078022602885776</v>
      </c>
    </row>
    <row r="33" spans="1:5" ht="26.25" customHeight="1" x14ac:dyDescent="0.2">
      <c r="A33" s="19"/>
      <c r="B33" s="20" t="s">
        <v>20</v>
      </c>
      <c r="C33" s="14">
        <v>312946</v>
      </c>
      <c r="D33" s="14">
        <v>388791.34</v>
      </c>
      <c r="E33" s="15">
        <f t="shared" si="0"/>
        <v>1.2423591929598079</v>
      </c>
    </row>
    <row r="34" spans="1:5" ht="18.75" customHeight="1" x14ac:dyDescent="0.2">
      <c r="A34" s="22" t="s">
        <v>21</v>
      </c>
      <c r="B34" s="23" t="s">
        <v>22</v>
      </c>
      <c r="C34" s="24">
        <f>SUM(C35:C46)</f>
        <v>19971060.920000002</v>
      </c>
      <c r="D34" s="24">
        <f>SUM(D35:D46)</f>
        <v>11323702.130000001</v>
      </c>
      <c r="E34" s="25">
        <f t="shared" si="0"/>
        <v>0.56700553743040705</v>
      </c>
    </row>
    <row r="35" spans="1:5" ht="54" customHeight="1" x14ac:dyDescent="0.2">
      <c r="A35" s="26"/>
      <c r="B35" s="13" t="s">
        <v>23</v>
      </c>
      <c r="C35" s="27">
        <v>1579805.92</v>
      </c>
      <c r="D35" s="27">
        <v>596072.12</v>
      </c>
      <c r="E35" s="28">
        <f>D35/C35</f>
        <v>0.37730718213791731</v>
      </c>
    </row>
    <row r="36" spans="1:5" ht="35.25" customHeight="1" x14ac:dyDescent="0.2">
      <c r="A36" s="7"/>
      <c r="B36" s="13" t="s">
        <v>24</v>
      </c>
      <c r="C36" s="27">
        <v>8390867</v>
      </c>
      <c r="D36" s="27">
        <v>5047135</v>
      </c>
      <c r="E36" s="28">
        <f>D36/C36</f>
        <v>0.60150339649049378</v>
      </c>
    </row>
    <row r="37" spans="1:5" ht="37.5" customHeight="1" x14ac:dyDescent="0.2">
      <c r="A37" s="22"/>
      <c r="B37" s="13" t="s">
        <v>25</v>
      </c>
      <c r="C37" s="27">
        <v>331320</v>
      </c>
      <c r="D37" s="27">
        <v>323750</v>
      </c>
      <c r="E37" s="28">
        <f>D37/C37</f>
        <v>0.97715199806833275</v>
      </c>
    </row>
    <row r="38" spans="1:5" ht="26.25" customHeight="1" x14ac:dyDescent="0.2">
      <c r="A38" s="26"/>
      <c r="B38" s="13" t="s">
        <v>26</v>
      </c>
      <c r="C38" s="27">
        <v>6213239</v>
      </c>
      <c r="D38" s="27">
        <v>3706012</v>
      </c>
      <c r="E38" s="28">
        <f t="shared" si="0"/>
        <v>0.59647021464971817</v>
      </c>
    </row>
    <row r="39" spans="1:5" ht="53.25" customHeight="1" x14ac:dyDescent="0.2">
      <c r="A39" s="26"/>
      <c r="B39" s="13" t="s">
        <v>27</v>
      </c>
      <c r="C39" s="27">
        <v>558000</v>
      </c>
      <c r="D39" s="27">
        <v>299869</v>
      </c>
      <c r="E39" s="28">
        <f t="shared" si="0"/>
        <v>0.53739964157706088</v>
      </c>
    </row>
    <row r="40" spans="1:5" ht="33.75" customHeight="1" x14ac:dyDescent="0.2">
      <c r="A40" s="26"/>
      <c r="B40" s="29" t="s">
        <v>43</v>
      </c>
      <c r="C40" s="27">
        <v>377406</v>
      </c>
      <c r="D40" s="27">
        <v>122605.2</v>
      </c>
      <c r="E40" s="28">
        <f t="shared" si="0"/>
        <v>0.32486287976343775</v>
      </c>
    </row>
    <row r="41" spans="1:5" ht="30" customHeight="1" x14ac:dyDescent="0.2">
      <c r="A41" s="26"/>
      <c r="B41" s="13" t="s">
        <v>28</v>
      </c>
      <c r="C41" s="27">
        <v>886438</v>
      </c>
      <c r="D41" s="27">
        <v>455174.88</v>
      </c>
      <c r="E41" s="28">
        <f t="shared" si="0"/>
        <v>0.51348755355704512</v>
      </c>
    </row>
    <row r="42" spans="1:5" ht="29.25" customHeight="1" x14ac:dyDescent="0.2">
      <c r="A42" s="26"/>
      <c r="B42" s="13" t="s">
        <v>29</v>
      </c>
      <c r="C42" s="27">
        <v>281000</v>
      </c>
      <c r="D42" s="27">
        <v>113111.12</v>
      </c>
      <c r="E42" s="28">
        <f>D42/C42</f>
        <v>0.40253067615658361</v>
      </c>
    </row>
    <row r="43" spans="1:5" ht="29.25" customHeight="1" x14ac:dyDescent="0.2">
      <c r="A43" s="26"/>
      <c r="B43" s="20" t="s">
        <v>30</v>
      </c>
      <c r="C43" s="14">
        <v>256424</v>
      </c>
      <c r="D43" s="14">
        <v>142269.22</v>
      </c>
      <c r="E43" s="28">
        <f>D43/C43</f>
        <v>0.55482021963622752</v>
      </c>
    </row>
    <row r="44" spans="1:5" ht="29.25" customHeight="1" x14ac:dyDescent="0.2">
      <c r="A44" s="26"/>
      <c r="B44" s="20" t="s">
        <v>56</v>
      </c>
      <c r="C44" s="14">
        <v>256300</v>
      </c>
      <c r="D44" s="14">
        <v>256300</v>
      </c>
      <c r="E44" s="28">
        <f>D44/C44</f>
        <v>1</v>
      </c>
    </row>
    <row r="45" spans="1:5" ht="37.5" customHeight="1" x14ac:dyDescent="0.2">
      <c r="A45" s="26"/>
      <c r="B45" s="20" t="s">
        <v>40</v>
      </c>
      <c r="C45" s="14">
        <v>269261</v>
      </c>
      <c r="D45" s="14">
        <v>25000</v>
      </c>
      <c r="E45" s="28">
        <f t="shared" si="0"/>
        <v>9.2846717497149608E-2</v>
      </c>
    </row>
    <row r="46" spans="1:5" ht="36.75" customHeight="1" x14ac:dyDescent="0.2">
      <c r="A46" s="7"/>
      <c r="B46" s="20" t="s">
        <v>50</v>
      </c>
      <c r="C46" s="14">
        <v>571000</v>
      </c>
      <c r="D46" s="14">
        <v>236403.59</v>
      </c>
      <c r="E46" s="28">
        <f t="shared" si="0"/>
        <v>0.41401679509632222</v>
      </c>
    </row>
    <row r="47" spans="1:5" ht="18.75" customHeight="1" x14ac:dyDescent="0.2">
      <c r="A47" s="22" t="s">
        <v>31</v>
      </c>
      <c r="B47" s="30" t="s">
        <v>32</v>
      </c>
      <c r="C47" s="31">
        <f>SUM(C48:C52)</f>
        <v>11034534</v>
      </c>
      <c r="D47" s="31">
        <f>SUM(D48:D52)</f>
        <v>1144000</v>
      </c>
      <c r="E47" s="28">
        <f t="shared" si="0"/>
        <v>0.10367451856145443</v>
      </c>
    </row>
    <row r="48" spans="1:5" ht="34.5" customHeight="1" x14ac:dyDescent="0.2">
      <c r="A48" s="26"/>
      <c r="B48" s="13" t="s">
        <v>59</v>
      </c>
      <c r="C48" s="27">
        <v>380885</v>
      </c>
      <c r="D48" s="27"/>
      <c r="E48" s="28">
        <f t="shared" si="0"/>
        <v>0</v>
      </c>
    </row>
    <row r="49" spans="1:5" ht="27" customHeight="1" x14ac:dyDescent="0.2">
      <c r="A49" s="26"/>
      <c r="B49" s="20" t="s">
        <v>60</v>
      </c>
      <c r="C49" s="27">
        <v>1000000</v>
      </c>
      <c r="D49" s="27">
        <v>1000000</v>
      </c>
      <c r="E49" s="28">
        <f t="shared" si="0"/>
        <v>1</v>
      </c>
    </row>
    <row r="50" spans="1:5" ht="31.5" customHeight="1" x14ac:dyDescent="0.2">
      <c r="A50" s="26"/>
      <c r="B50" s="13" t="s">
        <v>61</v>
      </c>
      <c r="C50" s="27">
        <v>3951349</v>
      </c>
      <c r="D50" s="27">
        <v>144000</v>
      </c>
      <c r="E50" s="28">
        <f t="shared" si="0"/>
        <v>3.644325014064817E-2</v>
      </c>
    </row>
    <row r="51" spans="1:5" ht="45" customHeight="1" x14ac:dyDescent="0.2">
      <c r="A51" s="26"/>
      <c r="B51" s="13" t="s">
        <v>39</v>
      </c>
      <c r="C51" s="27">
        <v>5685300</v>
      </c>
      <c r="D51" s="27"/>
      <c r="E51" s="28">
        <f t="shared" si="0"/>
        <v>0</v>
      </c>
    </row>
    <row r="52" spans="1:5" ht="42" customHeight="1" x14ac:dyDescent="0.2">
      <c r="A52" s="26"/>
      <c r="B52" s="13" t="s">
        <v>57</v>
      </c>
      <c r="C52" s="27">
        <v>17000</v>
      </c>
      <c r="D52" s="27"/>
      <c r="E52" s="28">
        <f t="shared" si="0"/>
        <v>0</v>
      </c>
    </row>
    <row r="53" spans="1:5" ht="14.25" customHeight="1" x14ac:dyDescent="0.2">
      <c r="A53" s="22" t="s">
        <v>33</v>
      </c>
      <c r="B53" s="30" t="s">
        <v>34</v>
      </c>
      <c r="C53" s="24">
        <f>SUM(C55:C57)</f>
        <v>50303920</v>
      </c>
      <c r="D53" s="24">
        <f>SUM(D55:D57)</f>
        <v>30272524</v>
      </c>
      <c r="E53" s="25">
        <f t="shared" si="0"/>
        <v>0.6017925441993387</v>
      </c>
    </row>
    <row r="54" spans="1:5" x14ac:dyDescent="0.2">
      <c r="A54" s="32"/>
      <c r="B54" s="16" t="s">
        <v>8</v>
      </c>
      <c r="C54" s="14"/>
      <c r="D54" s="14"/>
      <c r="E54" s="15"/>
    </row>
    <row r="55" spans="1:5" ht="13.5" customHeight="1" x14ac:dyDescent="0.2">
      <c r="A55" s="32"/>
      <c r="B55" s="16" t="s">
        <v>35</v>
      </c>
      <c r="C55" s="14">
        <v>44378243</v>
      </c>
      <c r="D55" s="14">
        <v>27309688</v>
      </c>
      <c r="E55" s="15">
        <f>D55/C55</f>
        <v>0.61538461538461542</v>
      </c>
    </row>
    <row r="56" spans="1:5" ht="14.25" customHeight="1" x14ac:dyDescent="0.2">
      <c r="A56" s="32"/>
      <c r="B56" s="16" t="s">
        <v>36</v>
      </c>
      <c r="C56" s="14">
        <v>5037905</v>
      </c>
      <c r="D56" s="14">
        <v>2518950</v>
      </c>
      <c r="E56" s="15">
        <f>D56/C56</f>
        <v>0.49999950376198044</v>
      </c>
    </row>
    <row r="57" spans="1:5" ht="14.25" customHeight="1" thickBot="1" x14ac:dyDescent="0.25">
      <c r="A57" s="32"/>
      <c r="B57" s="33" t="s">
        <v>37</v>
      </c>
      <c r="C57" s="34">
        <v>887772</v>
      </c>
      <c r="D57" s="34">
        <v>443886</v>
      </c>
      <c r="E57" s="35">
        <f>D57/C57</f>
        <v>0.5</v>
      </c>
    </row>
    <row r="58" spans="1:5" ht="17.25" customHeight="1" x14ac:dyDescent="0.2">
      <c r="A58" s="36"/>
      <c r="B58" s="37" t="s">
        <v>38</v>
      </c>
      <c r="C58" s="38">
        <f>C4+C34+C47+C53</f>
        <v>113900513.92</v>
      </c>
      <c r="D58" s="38">
        <f>D4+D34+D47+D53</f>
        <v>60133247.280000001</v>
      </c>
      <c r="E58" s="39">
        <f>D58/C58</f>
        <v>0.52794535520915764</v>
      </c>
    </row>
  </sheetData>
  <mergeCells count="2">
    <mergeCell ref="C1:E1"/>
    <mergeCell ref="A2:E2"/>
  </mergeCells>
  <pageMargins left="0.70866141732283472" right="0.70866141732283472" top="0.98425196850393704" bottom="0.7086614173228347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2021-08-09T06:54:22Z</cp:lastPrinted>
  <dcterms:created xsi:type="dcterms:W3CDTF">2019-03-22T10:54:41Z</dcterms:created>
  <dcterms:modified xsi:type="dcterms:W3CDTF">2021-08-09T06:54:35Z</dcterms:modified>
</cp:coreProperties>
</file>