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zał nr 23" sheetId="1" r:id="rId1"/>
    <sheet name="zał nr 22" sheetId="2" r:id="rId2"/>
    <sheet name="zał nr 21" sheetId="3" r:id="rId3"/>
    <sheet name="zał nr 20" sheetId="4" r:id="rId4"/>
    <sheet name="zał nr 19" sheetId="5" r:id="rId5"/>
    <sheet name="zał nr 18" sheetId="6" r:id="rId6"/>
    <sheet name="zał nr 17" sheetId="7" r:id="rId7"/>
  </sheets>
  <definedNames>
    <definedName name="_xlnm.Print_Titles" localSheetId="6">'zał nr 17'!$5:$5</definedName>
  </definedNames>
  <calcPr fullCalcOnLoad="1"/>
</workbook>
</file>

<file path=xl/sharedStrings.xml><?xml version="1.0" encoding="utf-8"?>
<sst xmlns="http://schemas.openxmlformats.org/spreadsheetml/2006/main" count="316" uniqueCount="154">
  <si>
    <t>Dział</t>
  </si>
  <si>
    <t>Rozdz.</t>
  </si>
  <si>
    <t>§</t>
  </si>
  <si>
    <t>Nazwa</t>
  </si>
  <si>
    <t>Zakup usług pozostałych</t>
  </si>
  <si>
    <t>Zakup materiałów i wyposażenia</t>
  </si>
  <si>
    <t>Wynagrodzenia bezosobowe</t>
  </si>
  <si>
    <t>Zakup energii</t>
  </si>
  <si>
    <t>Zakup usług remontowych</t>
  </si>
  <si>
    <t>Gospodarka mieszkaniowa</t>
  </si>
  <si>
    <t>Gospodarka gruntami i nieruchomościami</t>
  </si>
  <si>
    <t>Różne opłaty i składki</t>
  </si>
  <si>
    <t>Działalność usługowa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</si>
  <si>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</si>
  <si>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</si>
  <si>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</si>
  <si>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</si>
  <si>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</si>
  <si>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>Opłaty za administrowanie i czynsze za budynki, lokale i pomieszczenia garażowe</t>
  </si>
  <si>
    <t>Podróże służbowe krajowe</t>
  </si>
  <si>
    <t>Administracja publiczna</t>
  </si>
  <si>
    <t>Urzędy wojewódzkie</t>
  </si>
  <si>
    <t>Komendy powiatowe państwowej straży pożarnej</t>
  </si>
  <si>
    <t>Zakup środków żywności</t>
  </si>
  <si>
    <t>Podatek od nieruchomości</t>
  </si>
  <si>
    <t>851</t>
  </si>
  <si>
    <t>Ochrona zdrowia</t>
  </si>
  <si>
    <t>Składki na ubezpieczenie zdrowotne oraz świadczenia dla osób nie objętych obowiązkiem ubezpieczenia zdrowotnego</t>
  </si>
  <si>
    <t>Składki na ubezpieczenie zdrowotne</t>
  </si>
  <si>
    <t>852</t>
  </si>
  <si>
    <t>853</t>
  </si>
  <si>
    <t>Pozostałe zadania w zakresie polityki społecznej</t>
  </si>
  <si>
    <t>Ogółem</t>
  </si>
  <si>
    <t>0750</t>
  </si>
  <si>
    <t>Plan wydatków</t>
  </si>
  <si>
    <t>Plan dochodów</t>
  </si>
  <si>
    <t>Dochody z najmu i dzierżawy składników majątkowych Skarbu Państwa, jednostek samorządu terytorialnego lub innych jednostek zaliczanych do sektora finansów publicznych oraz innych umów o podobnym charakterze</t>
  </si>
  <si>
    <t>Powiatowy Inspektorat Nadzoru Budowlanego w Wyszkowie</t>
  </si>
  <si>
    <t>Komenda Powiatowa Państwowej Straży Pożarnej w Wyszkowie</t>
  </si>
  <si>
    <t>Powiatowy Urząd Pracy w Wyszkowie</t>
  </si>
  <si>
    <t>710</t>
  </si>
  <si>
    <t>754</t>
  </si>
  <si>
    <t>4700</t>
  </si>
  <si>
    <t>3020</t>
  </si>
  <si>
    <t>4300</t>
  </si>
  <si>
    <t>4020</t>
  </si>
  <si>
    <t>4480</t>
  </si>
  <si>
    <t>4270</t>
  </si>
  <si>
    <t>Kwalifikacja wojskowa</t>
  </si>
  <si>
    <t>4430</t>
  </si>
  <si>
    <t>Wydatki osobowe niezaliczone do uposażeń wypłacane żołnierzom i funkcjonariuszom</t>
  </si>
  <si>
    <t>Dodatkowe uposażenie roczne dla żołnierzy zawodowych oraz nagrody roczne dla funkcjonariuszy</t>
  </si>
  <si>
    <t>0760</t>
  </si>
  <si>
    <t>0570</t>
  </si>
  <si>
    <t>Grzywny, mandaty i inne kary pieniężne od osób fizycznych</t>
  </si>
  <si>
    <t>Starostwo Powiatowe</t>
  </si>
  <si>
    <t>4280</t>
  </si>
  <si>
    <t>4610</t>
  </si>
  <si>
    <t>Koszty postępowania sądowego i prokuratorskiego</t>
  </si>
  <si>
    <t>Pomoc społeczna</t>
  </si>
  <si>
    <t>85203</t>
  </si>
  <si>
    <t>Ośrodki wsparcia</t>
  </si>
  <si>
    <t>2580</t>
  </si>
  <si>
    <t>Dotacja podmiotowa z budżetu dla jednostek niezaliczanych do sektora finansów publicznych</t>
  </si>
  <si>
    <t>4550</t>
  </si>
  <si>
    <t>Szkolenia członków korpusu służby cywilnej</t>
  </si>
  <si>
    <t>4230</t>
  </si>
  <si>
    <t>Zakup leków, wyrobów medycznych i produktów biobójczych</t>
  </si>
  <si>
    <t>4210</t>
  </si>
  <si>
    <t>4410</t>
  </si>
  <si>
    <t>700</t>
  </si>
  <si>
    <t>70005</t>
  </si>
  <si>
    <t>4010</t>
  </si>
  <si>
    <t>Wynagrodzenia osobowe pracowników</t>
  </si>
  <si>
    <t>4110</t>
  </si>
  <si>
    <t>Składki na ubezpieczenia społeczne</t>
  </si>
  <si>
    <t>71012</t>
  </si>
  <si>
    <t>Zadania z zakresu geodezji i kartografii</t>
  </si>
  <si>
    <t>4120</t>
  </si>
  <si>
    <t>750</t>
  </si>
  <si>
    <t>75011</t>
  </si>
  <si>
    <t>75045</t>
  </si>
  <si>
    <t>4170</t>
  </si>
  <si>
    <t>4400</t>
  </si>
  <si>
    <t xml:space="preserve">Szkolenia pracowników niebędących członkami korpusu służby cywilnej </t>
  </si>
  <si>
    <t>755</t>
  </si>
  <si>
    <t>Wymiar sprawiedliwości</t>
  </si>
  <si>
    <t>75515</t>
  </si>
  <si>
    <t>Nieodpłatna pomoc prawna</t>
  </si>
  <si>
    <t>85156</t>
  </si>
  <si>
    <t>4130</t>
  </si>
  <si>
    <t>85321</t>
  </si>
  <si>
    <t>Zespoły do spraw orzekania o niepełnosprawności</t>
  </si>
  <si>
    <t>4040</t>
  </si>
  <si>
    <t>4440</t>
  </si>
  <si>
    <t>Odpisy na zakładowy fundusz świadczeń socjalnych</t>
  </si>
  <si>
    <t>Razem:</t>
  </si>
  <si>
    <t>0550</t>
  </si>
  <si>
    <t>Wpływy z opłat z tytułu użytkowania wieczystego nieruchomości</t>
  </si>
  <si>
    <t>Wpływy z tytułu przekształcenia prawa użytkowania wieczystego przysługującego osobom fizycznym w prawo własności</t>
  </si>
  <si>
    <t>0690</t>
  </si>
  <si>
    <t>Wpływy z różnych opłat</t>
  </si>
  <si>
    <t>4260</t>
  </si>
  <si>
    <t>4360</t>
  </si>
  <si>
    <t>Opłaty z tytułu zakupu usług telekomunikacyjnych</t>
  </si>
  <si>
    <t>3070</t>
  </si>
  <si>
    <t>4050</t>
  </si>
  <si>
    <t>Uposażenia żołnierzy zawodowych oraz funkcjonariuszy</t>
  </si>
  <si>
    <t>4060</t>
  </si>
  <si>
    <t xml:space="preserve">Inne należności żołnierzy zawodowych oraz funkcjonariuszy zaliczane do wynagrodzeń </t>
  </si>
  <si>
    <t>4070</t>
  </si>
  <si>
    <t>4180</t>
  </si>
  <si>
    <t>Równoważniki pieniężne i ekwiwalenty dla żołnierzy i funkcjonariuszy oraz pozostałe nleżności</t>
  </si>
  <si>
    <t>4220</t>
  </si>
  <si>
    <t>0920</t>
  </si>
  <si>
    <t>Pozostałe odsetki</t>
  </si>
  <si>
    <t>Placówka Opiekuńczo - Wychowawcza  Dom dla Dzieci Nr 1 w Wyszkowie</t>
  </si>
  <si>
    <t>Placówka Opiekuńczo - Wychowawcza  Dom dla Dzieci Nr 2 w Wyszkowie</t>
  </si>
  <si>
    <t>Powiatowe Centrum Pomocy Rodzinie w Wyszkowie</t>
  </si>
  <si>
    <t>855</t>
  </si>
  <si>
    <t>85508</t>
  </si>
  <si>
    <t>Rodziny zastępcze</t>
  </si>
  <si>
    <t>3110</t>
  </si>
  <si>
    <t>Świadczenia społeczne</t>
  </si>
  <si>
    <t>Wynagrodzenia osobowe</t>
  </si>
  <si>
    <t>0470</t>
  </si>
  <si>
    <t>Wpływy z opłat za trwały zarząd, użytkowanie i służebności</t>
  </si>
  <si>
    <t>0940</t>
  </si>
  <si>
    <t>Wpływy z rozliczeń/ zwrotów z lat ubiegłych</t>
  </si>
  <si>
    <t>85504</t>
  </si>
  <si>
    <t>Wspieranie rodziny</t>
  </si>
  <si>
    <t>Składki na ubezpieczenie społeczne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</si>
  <si>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</si>
  <si>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</si>
  <si>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Składki na Fundusz Pracy  oraz Solidarnościowy Fundusz Wsparcia Osób Niepełnosprawnych</t>
  </si>
  <si>
    <t>4080</t>
  </si>
  <si>
    <t>Uposażenia i świadczenia pieniężne wypłacane przez okres roku żołnierzom i funkcjonariuszom zwolnionym ze służby</t>
  </si>
  <si>
    <t>4390</t>
  </si>
  <si>
    <t>Zakup usług obejmujących wykonanie ekspertyz, analiz i opinii</t>
  </si>
  <si>
    <t>85510</t>
  </si>
  <si>
    <t>Działalność placówek opiekuńczo - wychowawczych</t>
  </si>
  <si>
    <t>4710</t>
  </si>
  <si>
    <t>Wpłaty na PPK finansowane przez podmiot zatrudniający</t>
  </si>
  <si>
    <t>4510</t>
  </si>
  <si>
    <t>Opłaty na rzecz budżetu państwa</t>
  </si>
  <si>
    <t>Plan finansowy na 2021 r. zadań z zakresu administracji rządowej oraz innych zadań zleconych jednostce samorządu terytorialnego odrębnymi ustawami i plan dochodów związanych z realizacją tych zadań podlegający przekazaniu do budżetu państwa</t>
  </si>
  <si>
    <t xml:space="preserve">Plan finansowy na 2021 r. zadań z zakresu administracji rządowej oraz innych zadań zleconych jednostce samorządu terytorialnego odrębnymi ustawami i plan dochodów związanych z realizacją tych zadań podlegający przekazaniu do budżetu państwa </t>
  </si>
  <si>
    <t>Załącznik Nr 17 do Uchwały Nr  127/374/2021 Zarządu Powiatu Wyszkowskiego z dnia 12 stycznia 2021 r.</t>
  </si>
  <si>
    <t>Załącznik Nr 18 do Uchwały Nr 127/375/2021  Zarządu Powiatu Wyszkowskiego z dnia  12 stycznia 2021 r.</t>
  </si>
  <si>
    <t>Załącznik Nr 19 do Uchwały Nr  127/375/2021  Zarządu Powiatu Wyszkowskiego z dnia  12 stycznia 2021 r.</t>
  </si>
  <si>
    <t>Załącznik Nr 20 do Uchwały Nr 127/375/2021  Zarządu Powiatu Wyszkowskiego z dnia  12 stycznia 2021 r.</t>
  </si>
  <si>
    <t>Załącznik Nr 21 do Uchwały Nr 127/375/2021 Zarządu Powiatu Wyszkowskiego z dnia  12 stycznia 2021 r.</t>
  </si>
  <si>
    <t>Załącznik Nr 22 do Uchwały Nr  127/375/2021  Zarządu Powiatu Wyszkowskiego z dnia  12 stycznia 2021 r.</t>
  </si>
  <si>
    <t>Załącznik Nr 23 do Uchwały Nr 127/375/2021  Zarządu Powiatu Wyszkowskiego z dnia  12 stycznia 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</si>
</sst>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[$-415]d\ mmmm\ yyyy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10"/>
      <name val="Arial CE"/>
      <family val="2"/>
    </font>
    <font>
      <sz val="7"/>
      <name val="Arial CE"/>
      <family val="0"/>
    </font>
    <font>
      <sz val="7"/>
      <name val="Arial"/>
      <family val="0"/>
    </font>
    <font>
      <i/>
      <sz val="8"/>
      <name val="Arial CE"/>
      <family val="0"/>
    </font>
    <font>
      <u val="single"/>
      <sz val="8"/>
      <name val="Arial CE"/>
      <family val="2"/>
    </font>
    <font>
      <sz val="8.25"/>
      <color indexed="8"/>
      <name val="Arial"/>
      <family val="0"/>
    </font>
    <font>
      <sz val="9"/>
      <name val="Arial CE"/>
      <family val="0"/>
    </font>
    <font>
      <b/>
      <sz val="9"/>
      <name val="Arial"/>
      <family val="2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2"/>
    </font>
    <font>
      <sz val="8.5"/>
      <name val="Arial CE"/>
      <family val="0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ouble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5" fillId="0" borderId="0" xfId="42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justify" vertical="center" wrapText="1"/>
      <protection locked="0"/>
    </xf>
    <xf numFmtId="43" fontId="8" fillId="0" borderId="10" xfId="42" applyNumberFormat="1" applyFont="1" applyBorder="1" applyAlignment="1" applyProtection="1">
      <alignment horizontal="center" vertical="center"/>
      <protection locked="0"/>
    </xf>
    <xf numFmtId="43" fontId="3" fillId="0" borderId="10" xfId="42" applyNumberFormat="1" applyFont="1" applyBorder="1" applyAlignment="1">
      <alignment vertical="center"/>
    </xf>
    <xf numFmtId="43" fontId="2" fillId="0" borderId="10" xfId="42" applyNumberFormat="1" applyFont="1" applyBorder="1" applyAlignment="1">
      <alignment vertical="center"/>
    </xf>
    <xf numFmtId="43" fontId="8" fillId="0" borderId="10" xfId="42" applyNumberFormat="1" applyFont="1" applyBorder="1" applyAlignment="1">
      <alignment vertical="center"/>
    </xf>
    <xf numFmtId="43" fontId="3" fillId="0" borderId="10" xfId="42" applyNumberFormat="1" applyFont="1" applyBorder="1" applyAlignment="1">
      <alignment vertical="center"/>
    </xf>
    <xf numFmtId="43" fontId="8" fillId="0" borderId="10" xfId="42" applyNumberFormat="1" applyFont="1" applyBorder="1" applyAlignment="1">
      <alignment vertical="center"/>
    </xf>
    <xf numFmtId="43" fontId="3" fillId="0" borderId="11" xfId="42" applyNumberFormat="1" applyFont="1" applyBorder="1" applyAlignment="1">
      <alignment vertical="center"/>
    </xf>
    <xf numFmtId="43" fontId="3" fillId="0" borderId="0" xfId="42" applyNumberFormat="1" applyFont="1" applyBorder="1" applyAlignment="1">
      <alignment vertical="center"/>
    </xf>
    <xf numFmtId="43" fontId="3" fillId="0" borderId="0" xfId="42" applyNumberFormat="1" applyFont="1" applyAlignment="1">
      <alignment vertical="center"/>
    </xf>
    <xf numFmtId="43" fontId="3" fillId="0" borderId="10" xfId="42" applyNumberFormat="1" applyFont="1" applyBorder="1" applyAlignment="1" applyProtection="1">
      <alignment horizontal="center" vertical="center"/>
      <protection locked="0"/>
    </xf>
    <xf numFmtId="43" fontId="3" fillId="0" borderId="11" xfId="42" applyNumberFormat="1" applyFont="1" applyBorder="1" applyAlignment="1">
      <alignment vertical="center"/>
    </xf>
    <xf numFmtId="43" fontId="3" fillId="0" borderId="0" xfId="42" applyNumberFormat="1" applyFont="1" applyBorder="1" applyAlignment="1" applyProtection="1">
      <alignment vertical="center"/>
      <protection locked="0"/>
    </xf>
    <xf numFmtId="43" fontId="3" fillId="0" borderId="0" xfId="42" applyNumberFormat="1" applyFont="1" applyAlignment="1" applyProtection="1">
      <alignment vertical="center"/>
      <protection locked="0"/>
    </xf>
    <xf numFmtId="0" fontId="4" fillId="35" borderId="0" xfId="0" applyFont="1" applyFill="1" applyAlignment="1">
      <alignment vertical="center"/>
    </xf>
    <xf numFmtId="49" fontId="3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justify" vertical="center" wrapText="1"/>
    </xf>
    <xf numFmtId="49" fontId="5" fillId="35" borderId="0" xfId="42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vertical="center" wrapText="1"/>
    </xf>
    <xf numFmtId="43" fontId="6" fillId="35" borderId="10" xfId="42" applyNumberFormat="1" applyFont="1" applyFill="1" applyBorder="1" applyAlignment="1">
      <alignment vertical="center" wrapText="1"/>
    </xf>
    <xf numFmtId="43" fontId="6" fillId="35" borderId="10" xfId="42" applyNumberFormat="1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>
      <alignment horizontal="center" vertical="center" wrapText="1"/>
    </xf>
    <xf numFmtId="43" fontId="2" fillId="35" borderId="10" xfId="42" applyNumberFormat="1" applyFont="1" applyFill="1" applyBorder="1" applyAlignment="1">
      <alignment vertical="center" wrapText="1"/>
    </xf>
    <xf numFmtId="49" fontId="13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left" vertical="center" wrapText="1"/>
      <protection locked="0"/>
    </xf>
    <xf numFmtId="43" fontId="3" fillId="35" borderId="10" xfId="42" applyNumberFormat="1" applyFont="1" applyFill="1" applyBorder="1" applyAlignment="1" applyProtection="1">
      <alignment horizontal="center" vertical="center"/>
      <protection locked="0"/>
    </xf>
    <xf numFmtId="164" fontId="4" fillId="35" borderId="10" xfId="42" applyNumberFormat="1" applyFont="1" applyFill="1" applyBorder="1" applyAlignment="1">
      <alignment vertical="center"/>
    </xf>
    <xf numFmtId="43" fontId="2" fillId="35" borderId="10" xfId="42" applyNumberFormat="1" applyFont="1" applyFill="1" applyBorder="1" applyAlignment="1">
      <alignment vertical="center"/>
    </xf>
    <xf numFmtId="164" fontId="2" fillId="35" borderId="10" xfId="42" applyNumberFormat="1" applyFont="1" applyFill="1" applyBorder="1" applyAlignment="1">
      <alignment vertical="center"/>
    </xf>
    <xf numFmtId="43" fontId="8" fillId="35" borderId="10" xfId="42" applyNumberFormat="1" applyFont="1" applyFill="1" applyBorder="1" applyAlignment="1">
      <alignment vertical="center"/>
    </xf>
    <xf numFmtId="164" fontId="8" fillId="35" borderId="10" xfId="42" applyNumberFormat="1" applyFont="1" applyFill="1" applyBorder="1" applyAlignment="1">
      <alignment vertical="center"/>
    </xf>
    <xf numFmtId="43" fontId="3" fillId="35" borderId="10" xfId="42" applyNumberFormat="1" applyFont="1" applyFill="1" applyBorder="1" applyAlignment="1">
      <alignment vertical="center"/>
    </xf>
    <xf numFmtId="164" fontId="3" fillId="35" borderId="10" xfId="42" applyNumberFormat="1" applyFont="1" applyFill="1" applyBorder="1" applyAlignment="1">
      <alignment vertical="center"/>
    </xf>
    <xf numFmtId="164" fontId="3" fillId="35" borderId="10" xfId="42" applyNumberFormat="1" applyFont="1" applyFill="1" applyBorder="1" applyAlignment="1">
      <alignment vertical="center"/>
    </xf>
    <xf numFmtId="164" fontId="8" fillId="35" borderId="10" xfId="42" applyNumberFormat="1" applyFont="1" applyFill="1" applyBorder="1" applyAlignment="1">
      <alignment vertical="center"/>
    </xf>
    <xf numFmtId="43" fontId="3" fillId="35" borderId="10" xfId="42" applyNumberFormat="1" applyFont="1" applyFill="1" applyBorder="1" applyAlignment="1" applyProtection="1">
      <alignment vertical="center"/>
      <protection locked="0"/>
    </xf>
    <xf numFmtId="164" fontId="9" fillId="35" borderId="10" xfId="42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43" fontId="3" fillId="35" borderId="0" xfId="42" applyNumberFormat="1" applyFont="1" applyFill="1" applyBorder="1" applyAlignment="1">
      <alignment vertical="center"/>
    </xf>
    <xf numFmtId="43" fontId="3" fillId="35" borderId="0" xfId="42" applyNumberFormat="1" applyFont="1" applyFill="1" applyBorder="1" applyAlignment="1" applyProtection="1">
      <alignment vertical="center"/>
      <protection locked="0"/>
    </xf>
    <xf numFmtId="49" fontId="3" fillId="35" borderId="0" xfId="0" applyNumberFormat="1" applyFont="1" applyFill="1" applyAlignment="1">
      <alignment horizontal="center" vertical="center"/>
    </xf>
    <xf numFmtId="0" fontId="3" fillId="35" borderId="0" xfId="0" applyFont="1" applyFill="1" applyAlignment="1">
      <alignment horizontal="justify" vertical="center" wrapText="1"/>
    </xf>
    <xf numFmtId="43" fontId="3" fillId="35" borderId="0" xfId="42" applyNumberFormat="1" applyFont="1" applyFill="1" applyAlignment="1">
      <alignment vertical="center"/>
    </xf>
    <xf numFmtId="43" fontId="3" fillId="35" borderId="0" xfId="42" applyNumberFormat="1" applyFont="1" applyFill="1" applyAlignment="1" applyProtection="1">
      <alignment vertical="center"/>
      <protection locked="0"/>
    </xf>
    <xf numFmtId="49" fontId="2" fillId="35" borderId="14" xfId="0" applyNumberFormat="1" applyFont="1" applyFill="1" applyBorder="1" applyAlignment="1">
      <alignment horizontal="center" vertical="center"/>
    </xf>
    <xf numFmtId="49" fontId="16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16" xfId="0" applyNumberFormat="1" applyFont="1" applyFill="1" applyBorder="1" applyAlignment="1" applyProtection="1">
      <alignment horizontal="left" vertical="center" wrapText="1"/>
      <protection locked="0"/>
    </xf>
    <xf numFmtId="43" fontId="17" fillId="35" borderId="10" xfId="42" applyNumberFormat="1" applyFont="1" applyFill="1" applyBorder="1" applyAlignment="1">
      <alignment vertical="center"/>
    </xf>
    <xf numFmtId="49" fontId="10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1" xfId="0" applyNumberFormat="1" applyFont="1" applyFill="1" applyBorder="1" applyAlignment="1" applyProtection="1">
      <alignment horizontal="center" vertical="center" wrapText="1"/>
      <protection locked="0"/>
    </xf>
    <xf numFmtId="43" fontId="17" fillId="35" borderId="10" xfId="42" applyNumberFormat="1" applyFont="1" applyFill="1" applyBorder="1" applyAlignment="1" applyProtection="1">
      <alignment vertical="center"/>
      <protection locked="0"/>
    </xf>
    <xf numFmtId="43" fontId="2" fillId="35" borderId="10" xfId="42" applyNumberFormat="1" applyFont="1" applyFill="1" applyBorder="1" applyAlignment="1">
      <alignment vertical="center"/>
    </xf>
    <xf numFmtId="43" fontId="8" fillId="35" borderId="22" xfId="42" applyNumberFormat="1" applyFont="1" applyFill="1" applyBorder="1" applyAlignment="1">
      <alignment vertical="center"/>
    </xf>
    <xf numFmtId="43" fontId="3" fillId="35" borderId="23" xfId="42" applyNumberFormat="1" applyFont="1" applyFill="1" applyBorder="1" applyAlignment="1" applyProtection="1">
      <alignment horizontal="center" vertical="center"/>
      <protection locked="0"/>
    </xf>
    <xf numFmtId="49" fontId="1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0" xfId="0" applyNumberFormat="1" applyFont="1" applyFill="1" applyBorder="1" applyAlignment="1">
      <alignment horizontal="center" vertical="center"/>
    </xf>
    <xf numFmtId="49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25" xfId="0" applyNumberFormat="1" applyFont="1" applyFill="1" applyBorder="1" applyAlignment="1" applyProtection="1">
      <alignment horizontal="center" vertical="center" wrapText="1"/>
      <protection locked="0"/>
    </xf>
    <xf numFmtId="43" fontId="2" fillId="35" borderId="23" xfId="42" applyNumberFormat="1" applyFont="1" applyFill="1" applyBorder="1" applyAlignment="1" applyProtection="1">
      <alignment horizontal="center" vertical="center"/>
      <protection locked="0"/>
    </xf>
    <xf numFmtId="49" fontId="13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7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0" xfId="42" applyFont="1" applyBorder="1" applyAlignment="1">
      <alignment vertical="center"/>
    </xf>
    <xf numFmtId="43" fontId="2" fillId="0" borderId="10" xfId="42" applyFont="1" applyBorder="1" applyAlignment="1">
      <alignment vertical="center"/>
    </xf>
    <xf numFmtId="22" fontId="11" fillId="35" borderId="0" xfId="42" applyNumberFormat="1" applyFont="1" applyFill="1" applyBorder="1" applyAlignment="1">
      <alignment vertical="center" wrapText="1"/>
    </xf>
    <xf numFmtId="43" fontId="2" fillId="35" borderId="10" xfId="42" applyNumberFormat="1" applyFont="1" applyFill="1" applyBorder="1" applyAlignment="1" applyProtection="1">
      <alignment horizontal="center" vertical="center"/>
      <protection locked="0"/>
    </xf>
    <xf numFmtId="43" fontId="16" fillId="36" borderId="16" xfId="42" applyFont="1" applyFill="1" applyBorder="1" applyAlignment="1" applyProtection="1">
      <alignment horizontal="right" vertical="center" wrapText="1"/>
      <protection locked="0"/>
    </xf>
    <xf numFmtId="43" fontId="8" fillId="35" borderId="22" xfId="42" applyNumberFormat="1" applyFont="1" applyFill="1" applyBorder="1" applyAlignment="1">
      <alignment vertical="center"/>
    </xf>
    <xf numFmtId="43" fontId="10" fillId="36" borderId="16" xfId="42" applyFont="1" applyFill="1" applyBorder="1" applyAlignment="1" applyProtection="1">
      <alignment horizontal="right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36" borderId="17" xfId="0" applyNumberFormat="1" applyFont="1" applyFill="1" applyBorder="1" applyAlignment="1" applyProtection="1">
      <alignment horizontal="center" vertical="center" wrapText="1"/>
      <protection locked="0"/>
    </xf>
    <xf numFmtId="43" fontId="10" fillId="36" borderId="16" xfId="42" applyFont="1" applyFill="1" applyBorder="1" applyAlignment="1" applyProtection="1">
      <alignment horizontal="right" vertical="center" wrapText="1"/>
      <protection locked="0"/>
    </xf>
    <xf numFmtId="49" fontId="2" fillId="35" borderId="13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left" vertical="center"/>
    </xf>
    <xf numFmtId="43" fontId="10" fillId="36" borderId="16" xfId="42" applyFont="1" applyFill="1" applyBorder="1" applyAlignment="1" applyProtection="1">
      <alignment horizontal="right" vertical="center" wrapText="1"/>
      <protection locked="0"/>
    </xf>
    <xf numFmtId="49" fontId="10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7" xfId="0" applyNumberFormat="1" applyFont="1" applyFill="1" applyBorder="1" applyAlignment="1" applyProtection="1">
      <alignment horizontal="center" vertical="center" wrapText="1"/>
      <protection locked="0"/>
    </xf>
    <xf numFmtId="43" fontId="10" fillId="36" borderId="16" xfId="42" applyFont="1" applyFill="1" applyBorder="1" applyAlignment="1" applyProtection="1">
      <alignment horizontal="right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1" xfId="0" applyNumberFormat="1" applyFont="1" applyFill="1" applyBorder="1" applyAlignment="1" applyProtection="1">
      <alignment horizontal="center" vertical="center" wrapText="1"/>
      <protection locked="0"/>
    </xf>
    <xf numFmtId="43" fontId="3" fillId="35" borderId="28" xfId="42" applyNumberFormat="1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22" fontId="11" fillId="0" borderId="0" xfId="42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22" fontId="11" fillId="35" borderId="0" xfId="42" applyNumberFormat="1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49" fontId="2" fillId="35" borderId="30" xfId="0" applyNumberFormat="1" applyFont="1" applyFill="1" applyBorder="1" applyAlignment="1">
      <alignment horizontal="center" vertical="center"/>
    </xf>
    <xf numFmtId="49" fontId="2" fillId="35" borderId="31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49" fontId="10" fillId="36" borderId="17" xfId="0" applyNumberFormat="1" applyFont="1" applyFill="1" applyBorder="1" applyAlignment="1" applyProtection="1">
      <alignment horizontal="center" vertical="center" wrapText="1"/>
      <protection locked="0"/>
    </xf>
    <xf numFmtId="43" fontId="10" fillId="36" borderId="16" xfId="42" applyFont="1" applyFill="1" applyBorder="1" applyAlignment="1" applyProtection="1">
      <alignment horizontal="right" vertical="center" wrapText="1"/>
      <protection locked="0"/>
    </xf>
    <xf numFmtId="43" fontId="18" fillId="36" borderId="32" xfId="42" applyFont="1" applyFill="1" applyBorder="1" applyAlignment="1" applyProtection="1">
      <alignment horizontal="right" vertical="center" wrapText="1"/>
      <protection locked="0"/>
    </xf>
    <xf numFmtId="49" fontId="10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36" borderId="16" xfId="0" applyNumberFormat="1" applyFont="1" applyFill="1" applyBorder="1" applyAlignment="1" applyProtection="1">
      <alignment horizontal="center" vertical="center" wrapText="1"/>
      <protection locked="0"/>
    </xf>
    <xf numFmtId="43" fontId="13" fillId="36" borderId="16" xfId="42" applyFont="1" applyFill="1" applyBorder="1" applyAlignment="1" applyProtection="1">
      <alignment horizontal="right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15" xfId="0" applyNumberFormat="1" applyFont="1" applyFill="1" applyBorder="1" applyAlignment="1">
      <alignment horizontal="center" vertical="center"/>
    </xf>
    <xf numFmtId="49" fontId="2" fillId="35" borderId="30" xfId="0" applyNumberFormat="1" applyFont="1" applyFill="1" applyBorder="1" applyAlignment="1">
      <alignment horizontal="center" vertical="center"/>
    </xf>
    <xf numFmtId="49" fontId="2" fillId="35" borderId="31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49" fontId="2" fillId="35" borderId="29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4.140625" style="19" customWidth="1"/>
    <col min="2" max="2" width="5.421875" style="20" customWidth="1"/>
    <col min="3" max="3" width="4.7109375" style="20" customWidth="1"/>
    <col min="4" max="4" width="41.7109375" style="21" customWidth="1"/>
    <col min="5" max="5" width="14.8515625" style="40" customWidth="1"/>
    <col min="6" max="6" width="14.7109375" style="44" customWidth="1"/>
    <col min="7" max="7" width="13.57421875" style="5" hidden="1" customWidth="1"/>
    <col min="8" max="16384" width="9.140625" style="5" customWidth="1"/>
  </cols>
  <sheetData>
    <row r="1" spans="1:10" ht="20.25" customHeight="1">
      <c r="A1" s="129" t="s">
        <v>153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7" ht="5.25" customHeight="1">
      <c r="A2" s="1"/>
      <c r="B2" s="2"/>
      <c r="C2" s="2"/>
      <c r="D2" s="3"/>
      <c r="E2" s="130"/>
      <c r="F2" s="130"/>
      <c r="G2" s="130"/>
    </row>
    <row r="3" spans="1:7" ht="38.25" customHeight="1">
      <c r="A3" s="131" t="s">
        <v>145</v>
      </c>
      <c r="B3" s="131"/>
      <c r="C3" s="131"/>
      <c r="D3" s="131"/>
      <c r="E3" s="131"/>
      <c r="F3" s="131"/>
      <c r="G3" s="23"/>
    </row>
    <row r="4" spans="1:7" ht="11.25" hidden="1">
      <c r="A4" s="132"/>
      <c r="B4" s="133"/>
      <c r="C4" s="133"/>
      <c r="D4" s="133"/>
      <c r="E4" s="133"/>
      <c r="F4" s="133"/>
      <c r="G4" s="133"/>
    </row>
    <row r="5" spans="1:7" ht="22.5" customHeight="1">
      <c r="A5" s="49" t="s">
        <v>0</v>
      </c>
      <c r="B5" s="50" t="s">
        <v>1</v>
      </c>
      <c r="C5" s="50" t="s">
        <v>2</v>
      </c>
      <c r="D5" s="51" t="s">
        <v>3</v>
      </c>
      <c r="E5" s="52" t="s">
        <v>34</v>
      </c>
      <c r="F5" s="53" t="s">
        <v>35</v>
      </c>
      <c r="G5" s="6"/>
    </row>
    <row r="6" spans="1:7" ht="20.25" customHeight="1">
      <c r="A6" s="134" t="s">
        <v>118</v>
      </c>
      <c r="B6" s="134"/>
      <c r="C6" s="134"/>
      <c r="D6" s="134"/>
      <c r="E6" s="62"/>
      <c r="F6" s="62">
        <f>SUM(F12)</f>
        <v>0</v>
      </c>
      <c r="G6" s="4"/>
    </row>
    <row r="7" spans="1:7" ht="20.25" customHeight="1">
      <c r="A7" s="16" t="s">
        <v>119</v>
      </c>
      <c r="B7" s="16" t="s">
        <v>129</v>
      </c>
      <c r="C7" s="24"/>
      <c r="D7" s="29" t="s">
        <v>130</v>
      </c>
      <c r="E7" s="37">
        <f>SUM(E8:E11)</f>
        <v>31000.000000000004</v>
      </c>
      <c r="F7" s="37">
        <f>SUM(F8:F8)</f>
        <v>0</v>
      </c>
      <c r="G7" s="4"/>
    </row>
    <row r="8" spans="1:7" ht="20.25" customHeight="1">
      <c r="A8" s="28"/>
      <c r="B8" s="14"/>
      <c r="C8" s="15" t="s">
        <v>122</v>
      </c>
      <c r="D8" s="27" t="s">
        <v>123</v>
      </c>
      <c r="E8" s="38">
        <v>30000</v>
      </c>
      <c r="F8" s="42"/>
      <c r="G8" s="4"/>
    </row>
    <row r="9" spans="1:7" ht="20.25" customHeight="1">
      <c r="A9" s="28"/>
      <c r="B9" s="14"/>
      <c r="C9" s="15" t="s">
        <v>72</v>
      </c>
      <c r="D9" s="27" t="s">
        <v>124</v>
      </c>
      <c r="E9" s="38">
        <v>844.36</v>
      </c>
      <c r="F9" s="42"/>
      <c r="G9" s="4"/>
    </row>
    <row r="10" spans="1:7" ht="20.25" customHeight="1">
      <c r="A10" s="114"/>
      <c r="B10" s="114"/>
      <c r="C10" s="115" t="s">
        <v>74</v>
      </c>
      <c r="D10" s="117" t="s">
        <v>131</v>
      </c>
      <c r="E10" s="66">
        <v>145.4</v>
      </c>
      <c r="F10" s="66"/>
      <c r="G10" s="4"/>
    </row>
    <row r="11" spans="1:7" ht="23.25" customHeight="1">
      <c r="A11" s="114"/>
      <c r="B11" s="114"/>
      <c r="C11" s="116" t="s">
        <v>78</v>
      </c>
      <c r="D11" s="111" t="s">
        <v>134</v>
      </c>
      <c r="E11" s="66">
        <v>10.24</v>
      </c>
      <c r="F11" s="66"/>
      <c r="G11" s="4"/>
    </row>
    <row r="12" spans="1:7" ht="20.25" customHeight="1">
      <c r="A12" s="16"/>
      <c r="B12" s="9" t="s">
        <v>120</v>
      </c>
      <c r="C12" s="24"/>
      <c r="D12" s="29" t="s">
        <v>121</v>
      </c>
      <c r="E12" s="37">
        <f>SUM(E13:E14)</f>
        <v>420000</v>
      </c>
      <c r="F12" s="37">
        <f>SUM(F13:F13)</f>
        <v>0</v>
      </c>
      <c r="G12" s="4"/>
    </row>
    <row r="13" spans="1:7" ht="20.25" customHeight="1">
      <c r="A13" s="28"/>
      <c r="B13" s="14"/>
      <c r="C13" s="15" t="s">
        <v>122</v>
      </c>
      <c r="D13" s="27" t="s">
        <v>123</v>
      </c>
      <c r="E13" s="38">
        <v>415842</v>
      </c>
      <c r="F13" s="42"/>
      <c r="G13" s="4"/>
    </row>
    <row r="14" spans="1:7" ht="20.25" customHeight="1">
      <c r="A14" s="28"/>
      <c r="B14" s="14"/>
      <c r="C14" s="15" t="s">
        <v>72</v>
      </c>
      <c r="D14" s="27" t="s">
        <v>124</v>
      </c>
      <c r="E14" s="38">
        <v>4158</v>
      </c>
      <c r="F14" s="42"/>
      <c r="G14" s="4"/>
    </row>
    <row r="15" spans="1:7" ht="20.25" customHeight="1">
      <c r="A15" s="28"/>
      <c r="B15" s="9" t="s">
        <v>139</v>
      </c>
      <c r="C15" s="17"/>
      <c r="D15" s="10" t="s">
        <v>140</v>
      </c>
      <c r="E15" s="37">
        <f>SUM(E16:E17)</f>
        <v>150000</v>
      </c>
      <c r="F15" s="37">
        <f>SUM(F16:F16)</f>
        <v>0</v>
      </c>
      <c r="G15" s="4"/>
    </row>
    <row r="16" spans="1:7" ht="20.25" customHeight="1">
      <c r="A16" s="28"/>
      <c r="B16" s="14"/>
      <c r="C16" s="15" t="s">
        <v>122</v>
      </c>
      <c r="D16" s="27" t="s">
        <v>123</v>
      </c>
      <c r="E16" s="38">
        <v>148515</v>
      </c>
      <c r="F16" s="42"/>
      <c r="G16" s="4"/>
    </row>
    <row r="17" spans="1:7" ht="20.25" customHeight="1">
      <c r="A17" s="28"/>
      <c r="B17" s="14"/>
      <c r="C17" s="15" t="s">
        <v>72</v>
      </c>
      <c r="D17" s="27" t="s">
        <v>124</v>
      </c>
      <c r="E17" s="38">
        <v>1485</v>
      </c>
      <c r="F17" s="42"/>
      <c r="G17" s="4"/>
    </row>
    <row r="18" spans="1:7" ht="22.5" customHeight="1">
      <c r="A18" s="22"/>
      <c r="B18" s="7"/>
      <c r="C18" s="7"/>
      <c r="D18" s="8" t="s">
        <v>32</v>
      </c>
      <c r="E18" s="34">
        <f>E12+E7+E15</f>
        <v>601000</v>
      </c>
      <c r="F18" s="34">
        <f>F12</f>
        <v>0</v>
      </c>
      <c r="G18" s="4"/>
    </row>
    <row r="19" spans="1:7" ht="11.25">
      <c r="A19" s="1"/>
      <c r="B19" s="2"/>
      <c r="C19" s="2"/>
      <c r="D19" s="3"/>
      <c r="E19" s="39"/>
      <c r="F19" s="43"/>
      <c r="G19" s="4"/>
    </row>
    <row r="20" spans="1:7" ht="11.25">
      <c r="A20" s="1"/>
      <c r="B20" s="2"/>
      <c r="C20" s="2"/>
      <c r="D20" s="3"/>
      <c r="E20" s="39"/>
      <c r="F20" s="43"/>
      <c r="G20" s="4"/>
    </row>
    <row r="21" spans="1:2" ht="11.25">
      <c r="A21" s="1"/>
      <c r="B21" s="2"/>
    </row>
    <row r="22" spans="1:2" ht="11.25">
      <c r="A22" s="1"/>
      <c r="B22" s="2"/>
    </row>
    <row r="23" spans="1:2" ht="11.25">
      <c r="A23" s="1"/>
      <c r="B23" s="2"/>
    </row>
    <row r="24" spans="1:2" ht="11.25">
      <c r="A24" s="1"/>
      <c r="B24" s="2"/>
    </row>
    <row r="25" spans="1:2" ht="11.25">
      <c r="A25" s="1"/>
      <c r="B25" s="2"/>
    </row>
    <row r="26" spans="1:2" ht="11.25">
      <c r="A26" s="1"/>
      <c r="B26" s="2"/>
    </row>
    <row r="27" spans="1:2" ht="11.25">
      <c r="A27" s="1"/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1"/>
      <c r="B30" s="2"/>
    </row>
    <row r="31" spans="1:2" ht="11.25">
      <c r="A31" s="1"/>
      <c r="B31" s="2"/>
    </row>
    <row r="32" spans="1:2" ht="11.25">
      <c r="A32" s="1"/>
      <c r="B32" s="2"/>
    </row>
    <row r="33" spans="1:2" ht="11.25">
      <c r="A33" s="1"/>
      <c r="B33" s="2"/>
    </row>
    <row r="34" spans="1:2" ht="11.25">
      <c r="A34" s="1"/>
      <c r="B34" s="2"/>
    </row>
    <row r="35" spans="1:2" ht="11.25">
      <c r="A35" s="1"/>
      <c r="B35" s="2"/>
    </row>
    <row r="36" spans="1:2" ht="11.25">
      <c r="A36" s="1"/>
      <c r="B36" s="2"/>
    </row>
    <row r="37" spans="1:2" ht="11.25">
      <c r="A37" s="1"/>
      <c r="B37" s="2"/>
    </row>
    <row r="38" spans="1:2" ht="11.25">
      <c r="A38" s="1"/>
      <c r="B38" s="2"/>
    </row>
    <row r="39" spans="1:2" ht="11.25">
      <c r="A39" s="1"/>
      <c r="B39" s="2"/>
    </row>
    <row r="40" spans="1:2" ht="11.25">
      <c r="A40" s="1"/>
      <c r="B40" s="2"/>
    </row>
    <row r="41" spans="1:2" ht="11.25">
      <c r="A41" s="1"/>
      <c r="B41" s="2"/>
    </row>
    <row r="42" spans="1:2" ht="11.25">
      <c r="A42" s="1"/>
      <c r="B42" s="2"/>
    </row>
    <row r="43" spans="1:2" ht="11.25">
      <c r="A43" s="1"/>
      <c r="B43" s="2"/>
    </row>
    <row r="44" spans="1:2" ht="11.25">
      <c r="A44" s="1"/>
      <c r="B44" s="2"/>
    </row>
    <row r="45" spans="1:2" ht="11.25">
      <c r="A45" s="1"/>
      <c r="B45" s="2"/>
    </row>
    <row r="46" spans="1:2" ht="11.25">
      <c r="A46" s="1"/>
      <c r="B46" s="2"/>
    </row>
    <row r="47" spans="1:2" ht="11.25">
      <c r="A47" s="1"/>
      <c r="B47" s="2"/>
    </row>
    <row r="48" spans="1:2" ht="11.25">
      <c r="A48" s="1"/>
      <c r="B48" s="2"/>
    </row>
    <row r="49" spans="1:2" ht="11.25">
      <c r="A49" s="1"/>
      <c r="B49" s="2"/>
    </row>
    <row r="50" spans="1:2" ht="11.25">
      <c r="A50" s="1"/>
      <c r="B50" s="2"/>
    </row>
    <row r="51" spans="1:2" ht="11.25">
      <c r="A51" s="1"/>
      <c r="B51" s="2"/>
    </row>
    <row r="52" spans="1:2" ht="11.25">
      <c r="A52" s="1"/>
      <c r="B52" s="2"/>
    </row>
    <row r="53" spans="1:2" ht="11.25">
      <c r="A53" s="1"/>
      <c r="B53" s="2"/>
    </row>
    <row r="54" spans="1:2" ht="11.25">
      <c r="A54" s="1"/>
      <c r="B54" s="2"/>
    </row>
    <row r="55" spans="1:2" ht="11.25">
      <c r="A55" s="1"/>
      <c r="B55" s="2"/>
    </row>
    <row r="56" spans="1:2" ht="11.25">
      <c r="A56" s="1"/>
      <c r="B56" s="2"/>
    </row>
    <row r="57" spans="1:2" ht="11.25">
      <c r="A57" s="1"/>
      <c r="B57" s="2"/>
    </row>
    <row r="58" spans="1:2" ht="11.25">
      <c r="A58" s="1"/>
      <c r="B58" s="2"/>
    </row>
    <row r="59" spans="1:2" ht="11.25">
      <c r="A59" s="1"/>
      <c r="B59" s="2"/>
    </row>
    <row r="60" spans="1:2" ht="11.25">
      <c r="A60" s="1"/>
      <c r="B60" s="2"/>
    </row>
    <row r="61" spans="1:2" ht="11.25">
      <c r="A61" s="1"/>
      <c r="B61" s="2"/>
    </row>
    <row r="62" spans="1:2" ht="11.25">
      <c r="A62" s="1"/>
      <c r="B62" s="2"/>
    </row>
    <row r="63" spans="1:2" ht="11.25">
      <c r="A63" s="1"/>
      <c r="B63" s="2"/>
    </row>
  </sheetData>
  <sheetProtection/>
  <mergeCells count="5">
    <mergeCell ref="A1:J1"/>
    <mergeCell ref="E2:G2"/>
    <mergeCell ref="A3:F3"/>
    <mergeCell ref="A4:G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140625" style="19" customWidth="1"/>
    <col min="2" max="2" width="5.421875" style="20" customWidth="1"/>
    <col min="3" max="3" width="4.7109375" style="20" customWidth="1"/>
    <col min="4" max="4" width="41.7109375" style="21" customWidth="1"/>
    <col min="5" max="5" width="14.8515625" style="40" customWidth="1"/>
    <col min="6" max="6" width="14.7109375" style="44" customWidth="1"/>
    <col min="7" max="7" width="13.57421875" style="5" hidden="1" customWidth="1"/>
    <col min="8" max="16384" width="9.140625" style="5" customWidth="1"/>
  </cols>
  <sheetData>
    <row r="1" spans="1:10" ht="20.25" customHeight="1">
      <c r="A1" s="129" t="s">
        <v>152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7" ht="5.25" customHeight="1">
      <c r="A2" s="1"/>
      <c r="B2" s="2"/>
      <c r="C2" s="2"/>
      <c r="D2" s="3"/>
      <c r="E2" s="130"/>
      <c r="F2" s="130"/>
      <c r="G2" s="130"/>
    </row>
    <row r="3" spans="1:7" ht="38.25" customHeight="1">
      <c r="A3" s="131" t="s">
        <v>145</v>
      </c>
      <c r="B3" s="131"/>
      <c r="C3" s="131"/>
      <c r="D3" s="131"/>
      <c r="E3" s="131"/>
      <c r="F3" s="131"/>
      <c r="G3" s="23"/>
    </row>
    <row r="4" spans="1:7" ht="11.25" hidden="1">
      <c r="A4" s="132"/>
      <c r="B4" s="133"/>
      <c r="C4" s="133"/>
      <c r="D4" s="133"/>
      <c r="E4" s="133"/>
      <c r="F4" s="133"/>
      <c r="G4" s="133"/>
    </row>
    <row r="5" spans="1:7" ht="22.5" customHeight="1">
      <c r="A5" s="49" t="s">
        <v>0</v>
      </c>
      <c r="B5" s="50" t="s">
        <v>1</v>
      </c>
      <c r="C5" s="50" t="s">
        <v>2</v>
      </c>
      <c r="D5" s="51" t="s">
        <v>3</v>
      </c>
      <c r="E5" s="52" t="s">
        <v>34</v>
      </c>
      <c r="F5" s="53" t="s">
        <v>35</v>
      </c>
      <c r="G5" s="6"/>
    </row>
    <row r="6" spans="1:7" ht="20.25" customHeight="1">
      <c r="A6" s="134" t="s">
        <v>39</v>
      </c>
      <c r="B6" s="134"/>
      <c r="C6" s="134"/>
      <c r="D6" s="134"/>
      <c r="E6" s="62"/>
      <c r="F6" s="62">
        <f>SUM(F7)</f>
        <v>0</v>
      </c>
      <c r="G6" s="4"/>
    </row>
    <row r="7" spans="1:7" ht="35.25" customHeight="1">
      <c r="A7" s="16" t="s">
        <v>25</v>
      </c>
      <c r="B7" s="16">
        <v>85156</v>
      </c>
      <c r="C7" s="24"/>
      <c r="D7" s="29" t="s">
        <v>27</v>
      </c>
      <c r="E7" s="37">
        <f>SUM(E8:E8)</f>
        <v>1120000</v>
      </c>
      <c r="F7" s="37">
        <f>SUM(F8:F8)</f>
        <v>0</v>
      </c>
      <c r="G7" s="4"/>
    </row>
    <row r="8" spans="1:7" ht="20.25" customHeight="1">
      <c r="A8" s="28"/>
      <c r="B8" s="14"/>
      <c r="C8" s="15">
        <v>4130</v>
      </c>
      <c r="D8" s="27" t="s">
        <v>28</v>
      </c>
      <c r="E8" s="38">
        <v>1120000</v>
      </c>
      <c r="F8" s="42"/>
      <c r="G8" s="4"/>
    </row>
    <row r="9" spans="1:7" ht="22.5" customHeight="1">
      <c r="A9" s="22"/>
      <c r="B9" s="7"/>
      <c r="C9" s="7"/>
      <c r="D9" s="8" t="s">
        <v>32</v>
      </c>
      <c r="E9" s="34">
        <f>E7</f>
        <v>1120000</v>
      </c>
      <c r="F9" s="34">
        <f>F7</f>
        <v>0</v>
      </c>
      <c r="G9" s="4"/>
    </row>
    <row r="10" spans="1:7" ht="11.25">
      <c r="A10" s="1"/>
      <c r="B10" s="2"/>
      <c r="C10" s="2"/>
      <c r="D10" s="3"/>
      <c r="E10" s="39"/>
      <c r="F10" s="43"/>
      <c r="G10" s="4"/>
    </row>
    <row r="11" spans="1:7" ht="11.25">
      <c r="A11" s="1"/>
      <c r="B11" s="2"/>
      <c r="C11" s="2"/>
      <c r="D11" s="3"/>
      <c r="E11" s="39"/>
      <c r="F11" s="43"/>
      <c r="G11" s="4"/>
    </row>
    <row r="12" spans="1:2" ht="11.25">
      <c r="A12" s="1"/>
      <c r="B12" s="2"/>
    </row>
    <row r="13" spans="1:2" ht="11.25">
      <c r="A13" s="1"/>
      <c r="B13" s="2"/>
    </row>
    <row r="14" spans="1:2" ht="11.25">
      <c r="A14" s="1"/>
      <c r="B14" s="2"/>
    </row>
    <row r="15" spans="1:2" ht="11.25">
      <c r="A15" s="1"/>
      <c r="B15" s="2"/>
    </row>
    <row r="16" spans="1:2" ht="11.25">
      <c r="A16" s="1"/>
      <c r="B16" s="2"/>
    </row>
    <row r="17" spans="1:2" ht="11.25">
      <c r="A17" s="1"/>
      <c r="B17" s="2"/>
    </row>
    <row r="18" spans="1:2" ht="11.25">
      <c r="A18" s="1"/>
      <c r="B18" s="2"/>
    </row>
    <row r="19" spans="1:2" ht="11.25">
      <c r="A19" s="1"/>
      <c r="B19" s="2"/>
    </row>
    <row r="20" spans="1:2" ht="11.25">
      <c r="A20" s="1"/>
      <c r="B20" s="2"/>
    </row>
    <row r="21" spans="1:2" ht="11.25">
      <c r="A21" s="1"/>
      <c r="B21" s="2"/>
    </row>
    <row r="22" spans="1:2" ht="11.25">
      <c r="A22" s="1"/>
      <c r="B22" s="2"/>
    </row>
    <row r="23" spans="1:2" ht="11.25">
      <c r="A23" s="1"/>
      <c r="B23" s="2"/>
    </row>
    <row r="24" spans="1:2" ht="11.25">
      <c r="A24" s="1"/>
      <c r="B24" s="2"/>
    </row>
    <row r="25" spans="1:2" ht="11.25">
      <c r="A25" s="1"/>
      <c r="B25" s="2"/>
    </row>
    <row r="26" spans="1:2" ht="11.25">
      <c r="A26" s="1"/>
      <c r="B26" s="2"/>
    </row>
    <row r="27" spans="1:2" ht="11.25">
      <c r="A27" s="1"/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1"/>
      <c r="B30" s="2"/>
    </row>
    <row r="31" spans="1:2" ht="11.25">
      <c r="A31" s="1"/>
      <c r="B31" s="2"/>
    </row>
    <row r="32" spans="1:2" ht="11.25">
      <c r="A32" s="1"/>
      <c r="B32" s="2"/>
    </row>
    <row r="33" spans="1:2" ht="11.25">
      <c r="A33" s="1"/>
      <c r="B33" s="2"/>
    </row>
    <row r="34" spans="1:2" ht="11.25">
      <c r="A34" s="1"/>
      <c r="B34" s="2"/>
    </row>
    <row r="35" spans="1:2" ht="11.25">
      <c r="A35" s="1"/>
      <c r="B35" s="2"/>
    </row>
    <row r="36" spans="1:2" ht="11.25">
      <c r="A36" s="1"/>
      <c r="B36" s="2"/>
    </row>
    <row r="37" spans="1:2" ht="11.25">
      <c r="A37" s="1"/>
      <c r="B37" s="2"/>
    </row>
    <row r="38" spans="1:2" ht="11.25">
      <c r="A38" s="1"/>
      <c r="B38" s="2"/>
    </row>
    <row r="39" spans="1:2" ht="11.25">
      <c r="A39" s="1"/>
      <c r="B39" s="2"/>
    </row>
    <row r="40" spans="1:2" ht="11.25">
      <c r="A40" s="1"/>
      <c r="B40" s="2"/>
    </row>
    <row r="41" spans="1:2" ht="11.25">
      <c r="A41" s="1"/>
      <c r="B41" s="2"/>
    </row>
    <row r="42" spans="1:2" ht="11.25">
      <c r="A42" s="1"/>
      <c r="B42" s="2"/>
    </row>
    <row r="43" spans="1:2" ht="11.25">
      <c r="A43" s="1"/>
      <c r="B43" s="2"/>
    </row>
    <row r="44" spans="1:2" ht="11.25">
      <c r="A44" s="1"/>
      <c r="B44" s="2"/>
    </row>
    <row r="45" spans="1:2" ht="11.25">
      <c r="A45" s="1"/>
      <c r="B45" s="2"/>
    </row>
    <row r="46" spans="1:2" ht="11.25">
      <c r="A46" s="1"/>
      <c r="B46" s="2"/>
    </row>
    <row r="47" spans="1:2" ht="11.25">
      <c r="A47" s="1"/>
      <c r="B47" s="2"/>
    </row>
    <row r="48" spans="1:2" ht="11.25">
      <c r="A48" s="1"/>
      <c r="B48" s="2"/>
    </row>
    <row r="49" spans="1:2" ht="11.25">
      <c r="A49" s="1"/>
      <c r="B49" s="2"/>
    </row>
    <row r="50" spans="1:2" ht="11.25">
      <c r="A50" s="1"/>
      <c r="B50" s="2"/>
    </row>
    <row r="51" spans="1:2" ht="11.25">
      <c r="A51" s="1"/>
      <c r="B51" s="2"/>
    </row>
    <row r="52" spans="1:2" ht="11.25">
      <c r="A52" s="1"/>
      <c r="B52" s="2"/>
    </row>
    <row r="53" spans="1:2" ht="11.25">
      <c r="A53" s="1"/>
      <c r="B53" s="2"/>
    </row>
    <row r="54" spans="1:2" ht="11.25">
      <c r="A54" s="1"/>
      <c r="B54" s="2"/>
    </row>
  </sheetData>
  <sheetProtection/>
  <mergeCells count="5">
    <mergeCell ref="E2:G2"/>
    <mergeCell ref="A3:F3"/>
    <mergeCell ref="A4:G4"/>
    <mergeCell ref="A6:D6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K19" sqref="J19:K19"/>
    </sheetView>
  </sheetViews>
  <sheetFormatPr defaultColWidth="9.140625" defaultRowHeight="12.75"/>
  <cols>
    <col min="1" max="1" width="4.140625" style="19" customWidth="1"/>
    <col min="2" max="2" width="5.421875" style="20" customWidth="1"/>
    <col min="3" max="3" width="4.7109375" style="20" customWidth="1"/>
    <col min="4" max="4" width="44.57421875" style="21" customWidth="1"/>
    <col min="5" max="5" width="14.8515625" style="40" customWidth="1"/>
    <col min="6" max="6" width="14.7109375" style="44" customWidth="1"/>
    <col min="7" max="7" width="13.57421875" style="5" hidden="1" customWidth="1"/>
    <col min="8" max="16384" width="9.140625" style="5" customWidth="1"/>
  </cols>
  <sheetData>
    <row r="1" spans="1:10" ht="20.25" customHeight="1">
      <c r="A1" s="129" t="s">
        <v>151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7" ht="5.25" customHeight="1">
      <c r="A2" s="1"/>
      <c r="B2" s="2"/>
      <c r="C2" s="2"/>
      <c r="D2" s="3"/>
      <c r="E2" s="130"/>
      <c r="F2" s="130"/>
      <c r="G2" s="130"/>
    </row>
    <row r="3" spans="1:7" ht="38.25" customHeight="1">
      <c r="A3" s="131" t="s">
        <v>145</v>
      </c>
      <c r="B3" s="131"/>
      <c r="C3" s="131"/>
      <c r="D3" s="131"/>
      <c r="E3" s="131"/>
      <c r="F3" s="131"/>
      <c r="G3" s="23"/>
    </row>
    <row r="4" spans="1:7" ht="11.25" hidden="1">
      <c r="A4" s="132"/>
      <c r="B4" s="133"/>
      <c r="C4" s="133"/>
      <c r="D4" s="133"/>
      <c r="E4" s="133"/>
      <c r="F4" s="133"/>
      <c r="G4" s="133"/>
    </row>
    <row r="5" spans="1:7" s="45" customFormat="1" ht="22.5" customHeight="1">
      <c r="A5" s="49" t="s">
        <v>0</v>
      </c>
      <c r="B5" s="50" t="s">
        <v>1</v>
      </c>
      <c r="C5" s="50" t="s">
        <v>2</v>
      </c>
      <c r="D5" s="51" t="s">
        <v>3</v>
      </c>
      <c r="E5" s="52" t="s">
        <v>34</v>
      </c>
      <c r="F5" s="53" t="s">
        <v>35</v>
      </c>
      <c r="G5" s="54"/>
    </row>
    <row r="6" spans="1:7" s="45" customFormat="1" ht="20.25" customHeight="1">
      <c r="A6" s="135" t="s">
        <v>117</v>
      </c>
      <c r="B6" s="135"/>
      <c r="C6" s="135"/>
      <c r="D6" s="135"/>
      <c r="E6" s="62"/>
      <c r="F6" s="62">
        <f>F7</f>
        <v>0</v>
      </c>
      <c r="G6" s="72"/>
    </row>
    <row r="7" spans="1:7" ht="30.75" customHeight="1">
      <c r="A7" s="9" t="s">
        <v>25</v>
      </c>
      <c r="B7" s="9">
        <v>85156</v>
      </c>
      <c r="C7" s="17"/>
      <c r="D7" s="10" t="s">
        <v>27</v>
      </c>
      <c r="E7" s="35">
        <f>SUM(E8)</f>
        <v>8373</v>
      </c>
      <c r="F7" s="35">
        <f>SUM(F8)</f>
        <v>0</v>
      </c>
      <c r="G7" s="4"/>
    </row>
    <row r="8" spans="1:7" ht="25.5" customHeight="1">
      <c r="A8" s="30"/>
      <c r="B8" s="11"/>
      <c r="C8" s="18">
        <v>4130</v>
      </c>
      <c r="D8" s="12" t="s">
        <v>28</v>
      </c>
      <c r="E8" s="36">
        <v>8373</v>
      </c>
      <c r="F8" s="36"/>
      <c r="G8" s="4"/>
    </row>
    <row r="9" spans="1:7" ht="22.5" customHeight="1">
      <c r="A9" s="22"/>
      <c r="B9" s="7"/>
      <c r="C9" s="7"/>
      <c r="D9" s="8" t="s">
        <v>32</v>
      </c>
      <c r="E9" s="34">
        <f>E7</f>
        <v>8373</v>
      </c>
      <c r="F9" s="34">
        <f>F7</f>
        <v>0</v>
      </c>
      <c r="G9" s="4"/>
    </row>
    <row r="10" spans="1:7" ht="11.25">
      <c r="A10" s="1"/>
      <c r="B10" s="2"/>
      <c r="C10" s="2"/>
      <c r="D10" s="3"/>
      <c r="E10" s="39"/>
      <c r="F10" s="43"/>
      <c r="G10" s="4"/>
    </row>
    <row r="11" spans="1:7" ht="11.25">
      <c r="A11" s="1"/>
      <c r="B11" s="2"/>
      <c r="C11" s="2"/>
      <c r="D11" s="3"/>
      <c r="E11" s="39"/>
      <c r="F11" s="43"/>
      <c r="G11" s="4"/>
    </row>
    <row r="12" spans="1:2" ht="11.25">
      <c r="A12" s="1"/>
      <c r="B12" s="2"/>
    </row>
    <row r="13" spans="1:2" ht="11.25">
      <c r="A13" s="1"/>
      <c r="B13" s="2"/>
    </row>
    <row r="14" spans="1:2" ht="11.25">
      <c r="A14" s="1"/>
      <c r="B14" s="2"/>
    </row>
    <row r="15" spans="1:2" ht="11.25">
      <c r="A15" s="1"/>
      <c r="B15" s="2"/>
    </row>
    <row r="16" spans="1:2" ht="11.25">
      <c r="A16" s="1"/>
      <c r="B16" s="2"/>
    </row>
    <row r="17" spans="1:2" ht="11.25">
      <c r="A17" s="1"/>
      <c r="B17" s="2"/>
    </row>
    <row r="18" spans="1:2" ht="11.25">
      <c r="A18" s="1"/>
      <c r="B18" s="2"/>
    </row>
    <row r="19" spans="1:2" ht="11.25">
      <c r="A19" s="1"/>
      <c r="B19" s="2"/>
    </row>
    <row r="20" spans="1:2" ht="11.25">
      <c r="A20" s="1"/>
      <c r="B20" s="2"/>
    </row>
    <row r="21" spans="1:2" ht="11.25">
      <c r="A21" s="1"/>
      <c r="B21" s="2"/>
    </row>
    <row r="22" spans="1:2" ht="11.25">
      <c r="A22" s="1"/>
      <c r="B22" s="2"/>
    </row>
    <row r="23" spans="1:2" ht="11.25">
      <c r="A23" s="1"/>
      <c r="B23" s="2"/>
    </row>
    <row r="24" spans="1:2" ht="11.25">
      <c r="A24" s="1"/>
      <c r="B24" s="2"/>
    </row>
    <row r="25" spans="1:2" ht="11.25">
      <c r="A25" s="1"/>
      <c r="B25" s="2"/>
    </row>
    <row r="26" spans="1:2" ht="11.25">
      <c r="A26" s="1"/>
      <c r="B26" s="2"/>
    </row>
    <row r="27" spans="1:2" ht="11.25">
      <c r="A27" s="1"/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1"/>
      <c r="B30" s="2"/>
    </row>
    <row r="31" spans="1:2" ht="11.25">
      <c r="A31" s="1"/>
      <c r="B31" s="2"/>
    </row>
    <row r="32" spans="1:2" ht="11.25">
      <c r="A32" s="1"/>
      <c r="B32" s="2"/>
    </row>
    <row r="33" spans="1:2" ht="11.25">
      <c r="A33" s="1"/>
      <c r="B33" s="2"/>
    </row>
    <row r="34" spans="1:2" ht="11.25">
      <c r="A34" s="1"/>
      <c r="B34" s="2"/>
    </row>
    <row r="35" spans="1:2" ht="11.25">
      <c r="A35" s="1"/>
      <c r="B35" s="2"/>
    </row>
    <row r="36" spans="1:2" ht="11.25">
      <c r="A36" s="1"/>
      <c r="B36" s="2"/>
    </row>
    <row r="37" spans="1:2" ht="11.25">
      <c r="A37" s="1"/>
      <c r="B37" s="2"/>
    </row>
    <row r="38" spans="1:2" ht="11.25">
      <c r="A38" s="1"/>
      <c r="B38" s="2"/>
    </row>
    <row r="39" spans="1:2" ht="11.25">
      <c r="A39" s="1"/>
      <c r="B39" s="2"/>
    </row>
    <row r="40" spans="1:2" ht="11.25">
      <c r="A40" s="1"/>
      <c r="B40" s="2"/>
    </row>
    <row r="41" spans="1:2" ht="11.25">
      <c r="A41" s="1"/>
      <c r="B41" s="2"/>
    </row>
    <row r="42" spans="1:2" ht="11.25">
      <c r="A42" s="1"/>
      <c r="B42" s="2"/>
    </row>
    <row r="43" spans="1:2" ht="11.25">
      <c r="A43" s="1"/>
      <c r="B43" s="2"/>
    </row>
    <row r="44" spans="1:2" ht="11.25">
      <c r="A44" s="1"/>
      <c r="B44" s="2"/>
    </row>
    <row r="45" spans="1:2" ht="11.25">
      <c r="A45" s="1"/>
      <c r="B45" s="2"/>
    </row>
    <row r="46" spans="1:2" ht="11.25">
      <c r="A46" s="1"/>
      <c r="B46" s="2"/>
    </row>
    <row r="47" spans="1:2" ht="11.25">
      <c r="A47" s="1"/>
      <c r="B47" s="2"/>
    </row>
    <row r="48" spans="1:2" ht="11.25">
      <c r="A48" s="1"/>
      <c r="B48" s="2"/>
    </row>
    <row r="49" spans="1:2" ht="11.25">
      <c r="A49" s="1"/>
      <c r="B49" s="2"/>
    </row>
    <row r="50" spans="1:2" ht="11.25">
      <c r="A50" s="1"/>
      <c r="B50" s="2"/>
    </row>
    <row r="51" spans="1:2" ht="11.25">
      <c r="A51" s="1"/>
      <c r="B51" s="2"/>
    </row>
    <row r="52" spans="1:2" ht="11.25">
      <c r="A52" s="1"/>
      <c r="B52" s="2"/>
    </row>
    <row r="53" spans="1:2" ht="11.25">
      <c r="A53" s="1"/>
      <c r="B53" s="2"/>
    </row>
    <row r="54" spans="1:2" ht="11.25">
      <c r="A54" s="1"/>
      <c r="B54" s="2"/>
    </row>
  </sheetData>
  <sheetProtection/>
  <mergeCells count="5">
    <mergeCell ref="A1:J1"/>
    <mergeCell ref="E2:G2"/>
    <mergeCell ref="A3:F3"/>
    <mergeCell ref="A4:G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4.140625" style="19" customWidth="1"/>
    <col min="2" max="2" width="5.421875" style="20" customWidth="1"/>
    <col min="3" max="3" width="4.7109375" style="20" customWidth="1"/>
    <col min="4" max="4" width="44.57421875" style="21" customWidth="1"/>
    <col min="5" max="5" width="14.8515625" style="40" customWidth="1"/>
    <col min="6" max="6" width="14.7109375" style="44" customWidth="1"/>
    <col min="7" max="7" width="13.57421875" style="5" hidden="1" customWidth="1"/>
    <col min="8" max="16384" width="9.140625" style="5" customWidth="1"/>
  </cols>
  <sheetData>
    <row r="1" spans="1:10" ht="20.25" customHeight="1">
      <c r="A1" s="129" t="s">
        <v>150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7" ht="5.25" customHeight="1">
      <c r="A2" s="1"/>
      <c r="B2" s="2"/>
      <c r="C2" s="2"/>
      <c r="D2" s="3"/>
      <c r="E2" s="130"/>
      <c r="F2" s="130"/>
      <c r="G2" s="130"/>
    </row>
    <row r="3" spans="1:7" ht="38.25" customHeight="1">
      <c r="A3" s="131" t="s">
        <v>145</v>
      </c>
      <c r="B3" s="131"/>
      <c r="C3" s="131"/>
      <c r="D3" s="131"/>
      <c r="E3" s="131"/>
      <c r="F3" s="131"/>
      <c r="G3" s="23"/>
    </row>
    <row r="4" spans="1:7" ht="11.25" hidden="1">
      <c r="A4" s="132"/>
      <c r="B4" s="133"/>
      <c r="C4" s="133"/>
      <c r="D4" s="133"/>
      <c r="E4" s="133"/>
      <c r="F4" s="133"/>
      <c r="G4" s="133"/>
    </row>
    <row r="5" spans="1:7" s="45" customFormat="1" ht="22.5" customHeight="1">
      <c r="A5" s="49" t="s">
        <v>0</v>
      </c>
      <c r="B5" s="50" t="s">
        <v>1</v>
      </c>
      <c r="C5" s="50" t="s">
        <v>2</v>
      </c>
      <c r="D5" s="51" t="s">
        <v>3</v>
      </c>
      <c r="E5" s="52" t="s">
        <v>34</v>
      </c>
      <c r="F5" s="53" t="s">
        <v>35</v>
      </c>
      <c r="G5" s="54"/>
    </row>
    <row r="6" spans="1:7" s="45" customFormat="1" ht="20.25" customHeight="1">
      <c r="A6" s="135" t="s">
        <v>116</v>
      </c>
      <c r="B6" s="135"/>
      <c r="C6" s="135"/>
      <c r="D6" s="135"/>
      <c r="E6" s="62"/>
      <c r="F6" s="62">
        <f>F7</f>
        <v>0</v>
      </c>
      <c r="G6" s="72"/>
    </row>
    <row r="7" spans="1:7" ht="30.75" customHeight="1">
      <c r="A7" s="9" t="s">
        <v>25</v>
      </c>
      <c r="B7" s="9">
        <v>85156</v>
      </c>
      <c r="C7" s="17"/>
      <c r="D7" s="10" t="s">
        <v>27</v>
      </c>
      <c r="E7" s="35">
        <f>SUM(E8)</f>
        <v>8373</v>
      </c>
      <c r="F7" s="35">
        <f>SUM(F8)</f>
        <v>0</v>
      </c>
      <c r="G7" s="4"/>
    </row>
    <row r="8" spans="1:7" ht="25.5" customHeight="1">
      <c r="A8" s="30"/>
      <c r="B8" s="11"/>
      <c r="C8" s="18">
        <v>4130</v>
      </c>
      <c r="D8" s="12" t="s">
        <v>28</v>
      </c>
      <c r="E8" s="36">
        <v>8373</v>
      </c>
      <c r="F8" s="36"/>
      <c r="G8" s="4"/>
    </row>
    <row r="9" spans="1:7" ht="22.5" customHeight="1">
      <c r="A9" s="22"/>
      <c r="B9" s="7"/>
      <c r="C9" s="7"/>
      <c r="D9" s="8" t="s">
        <v>32</v>
      </c>
      <c r="E9" s="34">
        <f>E7</f>
        <v>8373</v>
      </c>
      <c r="F9" s="34">
        <f>F7</f>
        <v>0</v>
      </c>
      <c r="G9" s="4"/>
    </row>
    <row r="10" spans="1:7" ht="11.25">
      <c r="A10" s="1"/>
      <c r="B10" s="2"/>
      <c r="C10" s="2"/>
      <c r="D10" s="3"/>
      <c r="E10" s="39"/>
      <c r="F10" s="43"/>
      <c r="G10" s="4"/>
    </row>
    <row r="11" spans="1:7" ht="11.25">
      <c r="A11" s="1"/>
      <c r="B11" s="2"/>
      <c r="C11" s="2"/>
      <c r="D11" s="3"/>
      <c r="E11" s="39"/>
      <c r="F11" s="43"/>
      <c r="G11" s="4"/>
    </row>
    <row r="12" spans="1:2" ht="11.25">
      <c r="A12" s="1"/>
      <c r="B12" s="2"/>
    </row>
    <row r="13" spans="1:2" ht="11.25">
      <c r="A13" s="1"/>
      <c r="B13" s="2"/>
    </row>
    <row r="14" spans="1:2" ht="11.25">
      <c r="A14" s="1"/>
      <c r="B14" s="2"/>
    </row>
    <row r="15" spans="1:2" ht="11.25">
      <c r="A15" s="1"/>
      <c r="B15" s="2"/>
    </row>
    <row r="16" spans="1:2" ht="11.25">
      <c r="A16" s="1"/>
      <c r="B16" s="2"/>
    </row>
    <row r="17" spans="1:2" ht="11.25">
      <c r="A17" s="1"/>
      <c r="B17" s="2"/>
    </row>
    <row r="18" spans="1:2" ht="11.25">
      <c r="A18" s="1"/>
      <c r="B18" s="2"/>
    </row>
    <row r="19" spans="1:2" ht="11.25">
      <c r="A19" s="1"/>
      <c r="B19" s="2"/>
    </row>
    <row r="20" spans="1:2" ht="11.25">
      <c r="A20" s="1"/>
      <c r="B20" s="2"/>
    </row>
    <row r="21" spans="1:2" ht="11.25">
      <c r="A21" s="1"/>
      <c r="B21" s="2"/>
    </row>
    <row r="22" spans="1:2" ht="11.25">
      <c r="A22" s="1"/>
      <c r="B22" s="2"/>
    </row>
    <row r="23" spans="1:2" ht="11.25">
      <c r="A23" s="1"/>
      <c r="B23" s="2"/>
    </row>
    <row r="24" spans="1:2" ht="11.25">
      <c r="A24" s="1"/>
      <c r="B24" s="2"/>
    </row>
    <row r="25" spans="1:2" ht="11.25">
      <c r="A25" s="1"/>
      <c r="B25" s="2"/>
    </row>
    <row r="26" spans="1:2" ht="11.25">
      <c r="A26" s="1"/>
      <c r="B26" s="2"/>
    </row>
    <row r="27" spans="1:2" ht="11.25">
      <c r="A27" s="1"/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1"/>
      <c r="B30" s="2"/>
    </row>
    <row r="31" spans="1:2" ht="11.25">
      <c r="A31" s="1"/>
      <c r="B31" s="2"/>
    </row>
    <row r="32" spans="1:2" ht="11.25">
      <c r="A32" s="1"/>
      <c r="B32" s="2"/>
    </row>
    <row r="33" spans="1:2" ht="11.25">
      <c r="A33" s="1"/>
      <c r="B33" s="2"/>
    </row>
    <row r="34" spans="1:2" ht="11.25">
      <c r="A34" s="1"/>
      <c r="B34" s="2"/>
    </row>
    <row r="35" spans="1:2" ht="11.25">
      <c r="A35" s="1"/>
      <c r="B35" s="2"/>
    </row>
    <row r="36" spans="1:2" ht="11.25">
      <c r="A36" s="1"/>
      <c r="B36" s="2"/>
    </row>
    <row r="37" spans="1:2" ht="11.25">
      <c r="A37" s="1"/>
      <c r="B37" s="2"/>
    </row>
    <row r="38" spans="1:2" ht="11.25">
      <c r="A38" s="1"/>
      <c r="B38" s="2"/>
    </row>
    <row r="39" spans="1:2" ht="11.25">
      <c r="A39" s="1"/>
      <c r="B39" s="2"/>
    </row>
    <row r="40" spans="1:2" ht="11.25">
      <c r="A40" s="1"/>
      <c r="B40" s="2"/>
    </row>
    <row r="41" spans="1:2" ht="11.25">
      <c r="A41" s="1"/>
      <c r="B41" s="2"/>
    </row>
    <row r="42" spans="1:2" ht="11.25">
      <c r="A42" s="1"/>
      <c r="B42" s="2"/>
    </row>
    <row r="43" spans="1:2" ht="11.25">
      <c r="A43" s="1"/>
      <c r="B43" s="2"/>
    </row>
    <row r="44" spans="1:2" ht="11.25">
      <c r="A44" s="1"/>
      <c r="B44" s="2"/>
    </row>
    <row r="45" spans="1:2" ht="11.25">
      <c r="A45" s="1"/>
      <c r="B45" s="2"/>
    </row>
    <row r="46" spans="1:2" ht="11.25">
      <c r="A46" s="1"/>
      <c r="B46" s="2"/>
    </row>
    <row r="47" spans="1:2" ht="11.25">
      <c r="A47" s="1"/>
      <c r="B47" s="2"/>
    </row>
    <row r="48" spans="1:2" ht="11.25">
      <c r="A48" s="1"/>
      <c r="B48" s="2"/>
    </row>
    <row r="49" spans="1:2" ht="11.25">
      <c r="A49" s="1"/>
      <c r="B49" s="2"/>
    </row>
    <row r="50" spans="1:2" ht="11.25">
      <c r="A50" s="1"/>
      <c r="B50" s="2"/>
    </row>
    <row r="51" spans="1:2" ht="11.25">
      <c r="A51" s="1"/>
      <c r="B51" s="2"/>
    </row>
    <row r="52" spans="1:2" ht="11.25">
      <c r="A52" s="1"/>
      <c r="B52" s="2"/>
    </row>
    <row r="53" spans="1:2" ht="11.25">
      <c r="A53" s="1"/>
      <c r="B53" s="2"/>
    </row>
    <row r="54" spans="1:2" ht="11.25">
      <c r="A54" s="1"/>
      <c r="B54" s="2"/>
    </row>
  </sheetData>
  <sheetProtection/>
  <mergeCells count="5">
    <mergeCell ref="E2:G2"/>
    <mergeCell ref="A3:F3"/>
    <mergeCell ref="A4:G4"/>
    <mergeCell ref="A6:D6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4.140625" style="19" customWidth="1"/>
    <col min="2" max="2" width="5.421875" style="20" customWidth="1"/>
    <col min="3" max="3" width="4.7109375" style="20" customWidth="1"/>
    <col min="4" max="4" width="43.7109375" style="21" customWidth="1"/>
    <col min="5" max="5" width="14.8515625" style="40" customWidth="1"/>
    <col min="6" max="6" width="14.7109375" style="44" customWidth="1"/>
    <col min="7" max="7" width="13.57421875" style="5" hidden="1" customWidth="1"/>
    <col min="8" max="16384" width="9.140625" style="5" customWidth="1"/>
  </cols>
  <sheetData>
    <row r="1" spans="1:10" ht="20.25" customHeight="1">
      <c r="A1" s="129" t="s">
        <v>149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7" ht="5.25" customHeight="1">
      <c r="A2" s="1"/>
      <c r="B2" s="2"/>
      <c r="C2" s="2"/>
      <c r="D2" s="3"/>
      <c r="E2" s="130"/>
      <c r="F2" s="130"/>
      <c r="G2" s="130"/>
    </row>
    <row r="3" spans="1:9" ht="38.25" customHeight="1">
      <c r="A3" s="136" t="s">
        <v>145</v>
      </c>
      <c r="B3" s="136"/>
      <c r="C3" s="136"/>
      <c r="D3" s="136"/>
      <c r="E3" s="136"/>
      <c r="F3" s="136"/>
      <c r="G3" s="106"/>
      <c r="H3" s="106"/>
      <c r="I3" s="106"/>
    </row>
    <row r="4" spans="1:7" ht="11.25" hidden="1">
      <c r="A4" s="132"/>
      <c r="B4" s="133"/>
      <c r="C4" s="133"/>
      <c r="D4" s="133"/>
      <c r="E4" s="133"/>
      <c r="F4" s="133"/>
      <c r="G4" s="133"/>
    </row>
    <row r="5" spans="1:7" s="45" customFormat="1" ht="22.5" customHeight="1">
      <c r="A5" s="49" t="s">
        <v>0</v>
      </c>
      <c r="B5" s="50" t="s">
        <v>1</v>
      </c>
      <c r="C5" s="50" t="s">
        <v>2</v>
      </c>
      <c r="D5" s="51" t="s">
        <v>3</v>
      </c>
      <c r="E5" s="52" t="s">
        <v>34</v>
      </c>
      <c r="F5" s="53" t="s">
        <v>35</v>
      </c>
      <c r="G5" s="54"/>
    </row>
    <row r="6" spans="1:7" s="45" customFormat="1" ht="18" customHeight="1">
      <c r="A6" s="137" t="s">
        <v>38</v>
      </c>
      <c r="B6" s="138"/>
      <c r="C6" s="138"/>
      <c r="D6" s="139"/>
      <c r="E6" s="88"/>
      <c r="F6" s="107"/>
      <c r="G6" s="72"/>
    </row>
    <row r="7" spans="1:7" ht="18.75" customHeight="1">
      <c r="A7" s="16" t="s">
        <v>41</v>
      </c>
      <c r="B7" s="9">
        <v>75411</v>
      </c>
      <c r="C7" s="17"/>
      <c r="D7" s="25" t="s">
        <v>22</v>
      </c>
      <c r="E7" s="35">
        <f>SUM(E8:E33)</f>
        <v>5207672</v>
      </c>
      <c r="F7" s="32">
        <f>SUM(F8:F33)</f>
        <v>9000</v>
      </c>
      <c r="G7" s="4"/>
    </row>
    <row r="8" spans="1:7" ht="45">
      <c r="A8" s="16"/>
      <c r="B8" s="16"/>
      <c r="C8" s="22" t="s">
        <v>33</v>
      </c>
      <c r="D8" s="31" t="s">
        <v>36</v>
      </c>
      <c r="E8" s="35"/>
      <c r="F8" s="41">
        <v>9000</v>
      </c>
      <c r="G8" s="4"/>
    </row>
    <row r="9" spans="1:7" ht="11.25">
      <c r="A9" s="16"/>
      <c r="B9" s="14"/>
      <c r="C9" s="91" t="s">
        <v>43</v>
      </c>
      <c r="D9" s="92" t="s">
        <v>14</v>
      </c>
      <c r="E9" s="33">
        <v>60</v>
      </c>
      <c r="F9" s="41"/>
      <c r="G9" s="4"/>
    </row>
    <row r="10" spans="1:7" ht="22.5">
      <c r="A10" s="16"/>
      <c r="B10" s="14"/>
      <c r="C10" s="91" t="s">
        <v>105</v>
      </c>
      <c r="D10" s="92" t="s">
        <v>50</v>
      </c>
      <c r="E10" s="33">
        <v>167752</v>
      </c>
      <c r="F10" s="41"/>
      <c r="G10" s="4"/>
    </row>
    <row r="11" spans="1:7" ht="14.25" customHeight="1">
      <c r="A11" s="16"/>
      <c r="B11" s="14"/>
      <c r="C11" s="91" t="s">
        <v>45</v>
      </c>
      <c r="D11" s="92" t="s">
        <v>15</v>
      </c>
      <c r="E11" s="33">
        <v>47816</v>
      </c>
      <c r="F11" s="41"/>
      <c r="G11" s="4"/>
    </row>
    <row r="12" spans="1:7" ht="18" customHeight="1">
      <c r="A12" s="16"/>
      <c r="B12" s="14"/>
      <c r="C12" s="91" t="s">
        <v>93</v>
      </c>
      <c r="D12" s="92" t="s">
        <v>16</v>
      </c>
      <c r="E12" s="33">
        <v>4191</v>
      </c>
      <c r="F12" s="41"/>
      <c r="G12" s="4"/>
    </row>
    <row r="13" spans="1:7" ht="11.25">
      <c r="A13" s="16"/>
      <c r="B13" s="14"/>
      <c r="C13" s="91" t="s">
        <v>106</v>
      </c>
      <c r="D13" s="92" t="s">
        <v>107</v>
      </c>
      <c r="E13" s="33">
        <v>3559090</v>
      </c>
      <c r="F13" s="41"/>
      <c r="G13" s="4"/>
    </row>
    <row r="14" spans="1:7" ht="22.5">
      <c r="A14" s="16"/>
      <c r="B14" s="14"/>
      <c r="C14" s="91" t="s">
        <v>108</v>
      </c>
      <c r="D14" s="92" t="s">
        <v>109</v>
      </c>
      <c r="E14" s="33">
        <v>8898</v>
      </c>
      <c r="F14" s="41"/>
      <c r="G14" s="4"/>
    </row>
    <row r="15" spans="1:7" ht="22.5">
      <c r="A15" s="16"/>
      <c r="B15" s="14"/>
      <c r="C15" s="91" t="s">
        <v>110</v>
      </c>
      <c r="D15" s="92" t="s">
        <v>51</v>
      </c>
      <c r="E15" s="33">
        <v>296472</v>
      </c>
      <c r="F15" s="41"/>
      <c r="G15" s="4"/>
    </row>
    <row r="16" spans="1:7" ht="24.75" customHeight="1">
      <c r="A16" s="16"/>
      <c r="B16" s="14"/>
      <c r="C16" s="91" t="s">
        <v>135</v>
      </c>
      <c r="D16" s="92" t="s">
        <v>136</v>
      </c>
      <c r="E16" s="33">
        <v>80464</v>
      </c>
      <c r="F16" s="41"/>
      <c r="G16" s="4"/>
    </row>
    <row r="17" spans="1:7" ht="14.25" customHeight="1">
      <c r="A17" s="16"/>
      <c r="B17" s="14"/>
      <c r="C17" s="91" t="s">
        <v>74</v>
      </c>
      <c r="D17" s="92" t="s">
        <v>75</v>
      </c>
      <c r="E17" s="33">
        <v>11844</v>
      </c>
      <c r="F17" s="41"/>
      <c r="G17" s="4"/>
    </row>
    <row r="18" spans="1:7" ht="22.5">
      <c r="A18" s="16"/>
      <c r="B18" s="14"/>
      <c r="C18" s="91" t="s">
        <v>78</v>
      </c>
      <c r="D18" s="111" t="s">
        <v>134</v>
      </c>
      <c r="E18" s="33">
        <v>1274</v>
      </c>
      <c r="F18" s="41"/>
      <c r="G18" s="4"/>
    </row>
    <row r="19" spans="1:7" ht="11.25">
      <c r="A19" s="16"/>
      <c r="B19" s="14"/>
      <c r="C19" s="91" t="s">
        <v>82</v>
      </c>
      <c r="D19" s="92" t="s">
        <v>6</v>
      </c>
      <c r="E19" s="33">
        <v>13200</v>
      </c>
      <c r="F19" s="41"/>
      <c r="G19" s="4"/>
    </row>
    <row r="20" spans="1:7" ht="22.5">
      <c r="A20" s="16"/>
      <c r="B20" s="14"/>
      <c r="C20" s="91" t="s">
        <v>111</v>
      </c>
      <c r="D20" s="92" t="s">
        <v>112</v>
      </c>
      <c r="E20" s="33">
        <v>711359</v>
      </c>
      <c r="F20" s="41"/>
      <c r="G20" s="4"/>
    </row>
    <row r="21" spans="1:7" ht="13.5" customHeight="1">
      <c r="A21" s="16"/>
      <c r="B21" s="14"/>
      <c r="C21" s="91" t="s">
        <v>68</v>
      </c>
      <c r="D21" s="92" t="s">
        <v>5</v>
      </c>
      <c r="E21" s="33">
        <v>114858</v>
      </c>
      <c r="F21" s="41"/>
      <c r="G21" s="4"/>
    </row>
    <row r="22" spans="1:7" ht="14.25" customHeight="1">
      <c r="A22" s="16"/>
      <c r="B22" s="14"/>
      <c r="C22" s="91" t="s">
        <v>113</v>
      </c>
      <c r="D22" s="92" t="s">
        <v>23</v>
      </c>
      <c r="E22" s="33">
        <v>1000</v>
      </c>
      <c r="F22" s="41"/>
      <c r="G22" s="4"/>
    </row>
    <row r="23" spans="1:7" ht="23.25" customHeight="1">
      <c r="A23" s="16"/>
      <c r="B23" s="14"/>
      <c r="C23" s="91" t="s">
        <v>66</v>
      </c>
      <c r="D23" s="92" t="s">
        <v>67</v>
      </c>
      <c r="E23" s="33">
        <v>1000</v>
      </c>
      <c r="F23" s="41"/>
      <c r="G23" s="4"/>
    </row>
    <row r="24" spans="1:7" ht="14.25" customHeight="1">
      <c r="A24" s="16"/>
      <c r="B24" s="14"/>
      <c r="C24" s="91" t="s">
        <v>102</v>
      </c>
      <c r="D24" s="92" t="s">
        <v>7</v>
      </c>
      <c r="E24" s="33">
        <v>81741</v>
      </c>
      <c r="F24" s="41"/>
      <c r="G24" s="4"/>
    </row>
    <row r="25" spans="1:7" ht="14.25" customHeight="1">
      <c r="A25" s="16"/>
      <c r="B25" s="14"/>
      <c r="C25" s="91" t="s">
        <v>47</v>
      </c>
      <c r="D25" s="92" t="s">
        <v>8</v>
      </c>
      <c r="E25" s="33">
        <v>18000</v>
      </c>
      <c r="F25" s="41"/>
      <c r="G25" s="4"/>
    </row>
    <row r="26" spans="1:7" ht="14.25" customHeight="1">
      <c r="A26" s="16"/>
      <c r="B26" s="14"/>
      <c r="C26" s="91" t="s">
        <v>56</v>
      </c>
      <c r="D26" s="92" t="s">
        <v>17</v>
      </c>
      <c r="E26" s="33">
        <v>16000</v>
      </c>
      <c r="F26" s="41"/>
      <c r="G26" s="4"/>
    </row>
    <row r="27" spans="1:7" ht="15.75" customHeight="1">
      <c r="A27" s="16"/>
      <c r="B27" s="14"/>
      <c r="C27" s="91" t="s">
        <v>44</v>
      </c>
      <c r="D27" s="92" t="s">
        <v>4</v>
      </c>
      <c r="E27" s="33">
        <v>43000</v>
      </c>
      <c r="F27" s="41"/>
      <c r="G27" s="4"/>
    </row>
    <row r="28" spans="1:7" ht="16.5" customHeight="1">
      <c r="A28" s="16"/>
      <c r="B28" s="14"/>
      <c r="C28" s="91" t="s">
        <v>103</v>
      </c>
      <c r="D28" s="92" t="s">
        <v>104</v>
      </c>
      <c r="E28" s="33">
        <v>6036</v>
      </c>
      <c r="F28" s="41"/>
      <c r="G28" s="4"/>
    </row>
    <row r="29" spans="1:7" ht="16.5" customHeight="1">
      <c r="A29" s="16"/>
      <c r="B29" s="14"/>
      <c r="C29" s="91" t="s">
        <v>137</v>
      </c>
      <c r="D29" s="92" t="s">
        <v>138</v>
      </c>
      <c r="E29" s="33">
        <v>1000</v>
      </c>
      <c r="F29" s="41"/>
      <c r="G29" s="4"/>
    </row>
    <row r="30" spans="1:7" ht="11.25">
      <c r="A30" s="16"/>
      <c r="B30" s="14"/>
      <c r="C30" s="91" t="s">
        <v>69</v>
      </c>
      <c r="D30" s="92" t="s">
        <v>19</v>
      </c>
      <c r="E30" s="33">
        <v>5500</v>
      </c>
      <c r="F30" s="41"/>
      <c r="G30" s="4"/>
    </row>
    <row r="31" spans="1:7" ht="11.25">
      <c r="A31" s="16"/>
      <c r="B31" s="14"/>
      <c r="C31" s="91" t="s">
        <v>49</v>
      </c>
      <c r="D31" s="92" t="s">
        <v>11</v>
      </c>
      <c r="E31" s="33">
        <v>500</v>
      </c>
      <c r="F31" s="41"/>
      <c r="G31" s="4"/>
    </row>
    <row r="32" spans="1:7" ht="14.25" customHeight="1">
      <c r="A32" s="16"/>
      <c r="B32" s="14"/>
      <c r="C32" s="91" t="s">
        <v>94</v>
      </c>
      <c r="D32" s="92" t="s">
        <v>95</v>
      </c>
      <c r="E32" s="33">
        <v>1550</v>
      </c>
      <c r="F32" s="41"/>
      <c r="G32" s="4"/>
    </row>
    <row r="33" spans="1:7" ht="13.5" customHeight="1">
      <c r="A33" s="16"/>
      <c r="B33" s="14"/>
      <c r="C33" s="91" t="s">
        <v>46</v>
      </c>
      <c r="D33" s="92" t="s">
        <v>24</v>
      </c>
      <c r="E33" s="33">
        <v>15067</v>
      </c>
      <c r="F33" s="41"/>
      <c r="G33" s="4"/>
    </row>
    <row r="34" spans="1:7" ht="18" customHeight="1">
      <c r="A34" s="22"/>
      <c r="B34" s="7"/>
      <c r="C34" s="7"/>
      <c r="D34" s="8" t="s">
        <v>32</v>
      </c>
      <c r="E34" s="34">
        <f>E7</f>
        <v>5207672</v>
      </c>
      <c r="F34" s="34">
        <f>F7</f>
        <v>9000</v>
      </c>
      <c r="G34" s="4"/>
    </row>
    <row r="35" spans="1:7" ht="11.25">
      <c r="A35" s="1"/>
      <c r="B35" s="2"/>
      <c r="C35" s="2"/>
      <c r="D35" s="3"/>
      <c r="E35" s="39"/>
      <c r="F35" s="43"/>
      <c r="G35" s="4"/>
    </row>
    <row r="36" spans="1:7" ht="11.25">
      <c r="A36" s="1"/>
      <c r="B36" s="2"/>
      <c r="C36" s="2"/>
      <c r="D36" s="3"/>
      <c r="E36" s="39"/>
      <c r="F36" s="43"/>
      <c r="G36" s="4"/>
    </row>
    <row r="37" spans="1:2" ht="11.25">
      <c r="A37" s="1"/>
      <c r="B37" s="2"/>
    </row>
    <row r="38" spans="1:2" ht="11.25">
      <c r="A38" s="1"/>
      <c r="B38" s="2"/>
    </row>
    <row r="39" spans="1:2" ht="11.25">
      <c r="A39" s="1"/>
      <c r="B39" s="2"/>
    </row>
    <row r="40" spans="1:2" ht="11.25">
      <c r="A40" s="1"/>
      <c r="B40" s="2"/>
    </row>
    <row r="41" spans="1:2" ht="11.25">
      <c r="A41" s="1"/>
      <c r="B41" s="2"/>
    </row>
    <row r="42" spans="1:2" ht="11.25">
      <c r="A42" s="1"/>
      <c r="B42" s="2"/>
    </row>
    <row r="43" spans="1:2" ht="11.25">
      <c r="A43" s="1"/>
      <c r="B43" s="2"/>
    </row>
    <row r="44" spans="1:2" ht="11.25">
      <c r="A44" s="1"/>
      <c r="B44" s="2"/>
    </row>
    <row r="45" spans="1:2" ht="11.25">
      <c r="A45" s="1"/>
      <c r="B45" s="2"/>
    </row>
    <row r="46" spans="1:2" ht="11.25">
      <c r="A46" s="1"/>
      <c r="B46" s="2"/>
    </row>
    <row r="47" spans="1:2" ht="11.25">
      <c r="A47" s="1"/>
      <c r="B47" s="2"/>
    </row>
    <row r="48" spans="1:2" ht="11.25">
      <c r="A48" s="1"/>
      <c r="B48" s="2"/>
    </row>
    <row r="49" spans="1:2" ht="11.25">
      <c r="A49" s="1"/>
      <c r="B49" s="2"/>
    </row>
    <row r="50" spans="1:2" ht="11.25">
      <c r="A50" s="1"/>
      <c r="B50" s="2"/>
    </row>
    <row r="51" spans="1:2" ht="11.25">
      <c r="A51" s="1"/>
      <c r="B51" s="2"/>
    </row>
    <row r="52" spans="1:2" ht="11.25">
      <c r="A52" s="1"/>
      <c r="B52" s="2"/>
    </row>
    <row r="53" spans="1:2" ht="11.25">
      <c r="A53" s="1"/>
      <c r="B53" s="2"/>
    </row>
    <row r="54" spans="1:2" ht="11.25">
      <c r="A54" s="1"/>
      <c r="B54" s="2"/>
    </row>
    <row r="55" spans="1:2" ht="11.25">
      <c r="A55" s="1"/>
      <c r="B55" s="2"/>
    </row>
    <row r="56" spans="1:2" ht="11.25">
      <c r="A56" s="1"/>
      <c r="B56" s="2"/>
    </row>
    <row r="57" spans="1:2" ht="11.25">
      <c r="A57" s="1"/>
      <c r="B57" s="2"/>
    </row>
    <row r="58" spans="1:2" ht="11.25">
      <c r="A58" s="1"/>
      <c r="B58" s="2"/>
    </row>
    <row r="59" spans="1:2" ht="11.25">
      <c r="A59" s="1"/>
      <c r="B59" s="2"/>
    </row>
    <row r="60" spans="1:2" ht="11.25">
      <c r="A60" s="1"/>
      <c r="B60" s="2"/>
    </row>
    <row r="61" spans="1:2" ht="11.25">
      <c r="A61" s="1"/>
      <c r="B61" s="2"/>
    </row>
    <row r="62" spans="1:2" ht="11.25">
      <c r="A62" s="1"/>
      <c r="B62" s="2"/>
    </row>
    <row r="63" spans="1:2" ht="11.25">
      <c r="A63" s="1"/>
      <c r="B63" s="2"/>
    </row>
    <row r="64" spans="1:2" ht="11.25">
      <c r="A64" s="1"/>
      <c r="B64" s="2"/>
    </row>
    <row r="65" spans="1:2" ht="11.25">
      <c r="A65" s="1"/>
      <c r="B65" s="2"/>
    </row>
    <row r="66" spans="1:2" ht="11.25">
      <c r="A66" s="1"/>
      <c r="B66" s="2"/>
    </row>
    <row r="67" spans="1:2" ht="11.25">
      <c r="A67" s="1"/>
      <c r="B67" s="2"/>
    </row>
    <row r="68" spans="1:2" ht="11.25">
      <c r="A68" s="1"/>
      <c r="B68" s="2"/>
    </row>
    <row r="69" spans="1:2" ht="11.25">
      <c r="A69" s="1"/>
      <c r="B69" s="2"/>
    </row>
    <row r="70" spans="1:2" ht="11.25">
      <c r="A70" s="1"/>
      <c r="B70" s="2"/>
    </row>
    <row r="71" spans="1:2" ht="11.25">
      <c r="A71" s="1"/>
      <c r="B71" s="2"/>
    </row>
    <row r="72" spans="1:2" ht="11.25">
      <c r="A72" s="1"/>
      <c r="B72" s="2"/>
    </row>
    <row r="73" spans="1:2" ht="11.25">
      <c r="A73" s="1"/>
      <c r="B73" s="2"/>
    </row>
    <row r="74" spans="1:2" ht="11.25">
      <c r="A74" s="1"/>
      <c r="B74" s="2"/>
    </row>
    <row r="75" spans="1:2" ht="11.25">
      <c r="A75" s="1"/>
      <c r="B75" s="2"/>
    </row>
    <row r="76" spans="1:2" ht="11.25">
      <c r="A76" s="1"/>
      <c r="B76" s="2"/>
    </row>
    <row r="77" spans="1:2" ht="11.25">
      <c r="A77" s="1"/>
      <c r="B77" s="2"/>
    </row>
    <row r="78" spans="1:2" ht="11.25">
      <c r="A78" s="1"/>
      <c r="B78" s="2"/>
    </row>
    <row r="79" spans="1:2" ht="11.25">
      <c r="A79" s="1"/>
      <c r="B79" s="2"/>
    </row>
  </sheetData>
  <sheetProtection/>
  <mergeCells count="5">
    <mergeCell ref="E2:G2"/>
    <mergeCell ref="A3:F3"/>
    <mergeCell ref="A4:G4"/>
    <mergeCell ref="A6:D6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4.140625" style="19" customWidth="1"/>
    <col min="2" max="2" width="5.421875" style="20" customWidth="1"/>
    <col min="3" max="3" width="4.7109375" style="20" customWidth="1"/>
    <col min="4" max="4" width="42.8515625" style="21" customWidth="1"/>
    <col min="5" max="5" width="14.8515625" style="40" customWidth="1"/>
    <col min="6" max="6" width="14.7109375" style="44" customWidth="1"/>
    <col min="7" max="7" width="13.57421875" style="5" hidden="1" customWidth="1"/>
    <col min="8" max="16384" width="9.140625" style="5" customWidth="1"/>
  </cols>
  <sheetData>
    <row r="1" spans="1:10" ht="20.25" customHeight="1">
      <c r="A1" s="129" t="s">
        <v>148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7" ht="5.25" customHeight="1">
      <c r="A2" s="1"/>
      <c r="B2" s="2"/>
      <c r="C2" s="2"/>
      <c r="D2" s="3"/>
      <c r="E2" s="130"/>
      <c r="F2" s="130"/>
      <c r="G2" s="130"/>
    </row>
    <row r="3" spans="1:9" ht="38.25" customHeight="1">
      <c r="A3" s="136" t="s">
        <v>145</v>
      </c>
      <c r="B3" s="136"/>
      <c r="C3" s="136"/>
      <c r="D3" s="136"/>
      <c r="E3" s="136"/>
      <c r="F3" s="136"/>
      <c r="G3" s="106"/>
      <c r="H3" s="106"/>
      <c r="I3" s="106"/>
    </row>
    <row r="4" spans="1:7" ht="11.25" hidden="1">
      <c r="A4" s="132"/>
      <c r="B4" s="133"/>
      <c r="C4" s="133"/>
      <c r="D4" s="133"/>
      <c r="E4" s="133"/>
      <c r="F4" s="133"/>
      <c r="G4" s="133"/>
    </row>
    <row r="5" spans="1:7" s="45" customFormat="1" ht="22.5" customHeight="1">
      <c r="A5" s="49" t="s">
        <v>0</v>
      </c>
      <c r="B5" s="50" t="s">
        <v>1</v>
      </c>
      <c r="C5" s="50" t="s">
        <v>2</v>
      </c>
      <c r="D5" s="51" t="s">
        <v>3</v>
      </c>
      <c r="E5" s="52" t="s">
        <v>34</v>
      </c>
      <c r="F5" s="53" t="s">
        <v>35</v>
      </c>
      <c r="G5" s="54"/>
    </row>
    <row r="6" spans="1:7" s="45" customFormat="1" ht="17.25" customHeight="1">
      <c r="A6" s="140" t="s">
        <v>37</v>
      </c>
      <c r="B6" s="141"/>
      <c r="C6" s="141"/>
      <c r="D6" s="142"/>
      <c r="E6" s="62"/>
      <c r="F6" s="62"/>
      <c r="G6" s="63" t="e">
        <f>#REF!+#REF!+#REF!+#REF!+#REF!+#REF!+#REF!+#REF!+#REF!+#REF!+#REF!+#REF!+#REF!+#REF!+#REF!+#REF!+#REF!</f>
        <v>#REF!</v>
      </c>
    </row>
    <row r="7" spans="1:7" ht="19.5" customHeight="1">
      <c r="A7" s="9" t="s">
        <v>40</v>
      </c>
      <c r="B7" s="9">
        <v>71015</v>
      </c>
      <c r="C7" s="17"/>
      <c r="D7" s="25" t="s">
        <v>13</v>
      </c>
      <c r="E7" s="35">
        <f>SUM(E8:E29)</f>
        <v>444000</v>
      </c>
      <c r="F7" s="35">
        <f>SUM(F8:F28)</f>
        <v>2000</v>
      </c>
      <c r="G7" s="4"/>
    </row>
    <row r="8" spans="1:7" ht="18" customHeight="1">
      <c r="A8" s="16"/>
      <c r="B8" s="16"/>
      <c r="C8" s="22" t="s">
        <v>53</v>
      </c>
      <c r="D8" s="26" t="s">
        <v>54</v>
      </c>
      <c r="E8" s="36"/>
      <c r="F8" s="36">
        <v>2000</v>
      </c>
      <c r="G8" s="4"/>
    </row>
    <row r="9" spans="1:7" ht="12.75" customHeight="1">
      <c r="A9" s="16"/>
      <c r="B9" s="14"/>
      <c r="C9" s="91" t="s">
        <v>43</v>
      </c>
      <c r="D9" s="92" t="s">
        <v>14</v>
      </c>
      <c r="E9" s="104">
        <v>200</v>
      </c>
      <c r="F9" s="41"/>
      <c r="G9" s="4"/>
    </row>
    <row r="10" spans="1:7" ht="13.5" customHeight="1">
      <c r="A10" s="16"/>
      <c r="B10" s="14"/>
      <c r="C10" s="91" t="s">
        <v>72</v>
      </c>
      <c r="D10" s="92" t="s">
        <v>73</v>
      </c>
      <c r="E10" s="104">
        <v>94184</v>
      </c>
      <c r="F10" s="41"/>
      <c r="G10" s="4"/>
    </row>
    <row r="11" spans="1:7" ht="13.5" customHeight="1">
      <c r="A11" s="16"/>
      <c r="B11" s="14"/>
      <c r="C11" s="91" t="s">
        <v>45</v>
      </c>
      <c r="D11" s="92" t="s">
        <v>15</v>
      </c>
      <c r="E11" s="104">
        <v>185857</v>
      </c>
      <c r="F11" s="41"/>
      <c r="G11" s="4"/>
    </row>
    <row r="12" spans="1:7" ht="14.25" customHeight="1">
      <c r="A12" s="16"/>
      <c r="B12" s="14"/>
      <c r="C12" s="91" t="s">
        <v>93</v>
      </c>
      <c r="D12" s="92" t="s">
        <v>16</v>
      </c>
      <c r="E12" s="104">
        <v>20596</v>
      </c>
      <c r="F12" s="41"/>
      <c r="G12" s="4"/>
    </row>
    <row r="13" spans="1:7" ht="14.25" customHeight="1">
      <c r="A13" s="16"/>
      <c r="B13" s="14"/>
      <c r="C13" s="91" t="s">
        <v>74</v>
      </c>
      <c r="D13" s="92" t="s">
        <v>75</v>
      </c>
      <c r="E13" s="104">
        <v>53904</v>
      </c>
      <c r="F13" s="41"/>
      <c r="G13" s="4"/>
    </row>
    <row r="14" spans="1:7" ht="19.5" customHeight="1">
      <c r="A14" s="16"/>
      <c r="B14" s="14"/>
      <c r="C14" s="91" t="s">
        <v>78</v>
      </c>
      <c r="D14" s="111" t="s">
        <v>134</v>
      </c>
      <c r="E14" s="104">
        <v>3968</v>
      </c>
      <c r="F14" s="41"/>
      <c r="G14" s="4"/>
    </row>
    <row r="15" spans="1:7" ht="14.25" customHeight="1">
      <c r="A15" s="16"/>
      <c r="B15" s="14"/>
      <c r="C15" s="91" t="s">
        <v>82</v>
      </c>
      <c r="D15" s="92" t="s">
        <v>6</v>
      </c>
      <c r="E15" s="104">
        <v>1500</v>
      </c>
      <c r="F15" s="41"/>
      <c r="G15" s="4"/>
    </row>
    <row r="16" spans="1:7" ht="15.75" customHeight="1">
      <c r="A16" s="16"/>
      <c r="B16" s="14"/>
      <c r="C16" s="91" t="s">
        <v>68</v>
      </c>
      <c r="D16" s="92" t="s">
        <v>5</v>
      </c>
      <c r="E16" s="104">
        <v>29224</v>
      </c>
      <c r="F16" s="41"/>
      <c r="G16" s="4"/>
    </row>
    <row r="17" spans="1:7" ht="15.75" customHeight="1">
      <c r="A17" s="16"/>
      <c r="B17" s="14"/>
      <c r="C17" s="91" t="s">
        <v>113</v>
      </c>
      <c r="D17" s="92" t="s">
        <v>23</v>
      </c>
      <c r="E17" s="104">
        <v>600</v>
      </c>
      <c r="F17" s="41"/>
      <c r="G17" s="4"/>
    </row>
    <row r="18" spans="1:7" ht="15.75" customHeight="1">
      <c r="A18" s="16"/>
      <c r="B18" s="14"/>
      <c r="C18" s="91" t="s">
        <v>47</v>
      </c>
      <c r="D18" s="92" t="s">
        <v>8</v>
      </c>
      <c r="E18" s="104">
        <v>1000</v>
      </c>
      <c r="F18" s="41"/>
      <c r="G18" s="4"/>
    </row>
    <row r="19" spans="1:7" ht="13.5" customHeight="1">
      <c r="A19" s="16"/>
      <c r="B19" s="14"/>
      <c r="C19" s="91" t="s">
        <v>56</v>
      </c>
      <c r="D19" s="92" t="s">
        <v>17</v>
      </c>
      <c r="E19" s="104">
        <v>500</v>
      </c>
      <c r="F19" s="41"/>
      <c r="G19" s="4"/>
    </row>
    <row r="20" spans="1:7" ht="13.5" customHeight="1">
      <c r="A20" s="16"/>
      <c r="B20" s="14"/>
      <c r="C20" s="91" t="s">
        <v>44</v>
      </c>
      <c r="D20" s="92" t="s">
        <v>4</v>
      </c>
      <c r="E20" s="104">
        <v>15000</v>
      </c>
      <c r="F20" s="41"/>
      <c r="G20" s="4"/>
    </row>
    <row r="21" spans="1:7" ht="11.25">
      <c r="A21" s="16"/>
      <c r="B21" s="14"/>
      <c r="C21" s="91" t="s">
        <v>103</v>
      </c>
      <c r="D21" s="92" t="s">
        <v>104</v>
      </c>
      <c r="E21" s="104">
        <v>684</v>
      </c>
      <c r="F21" s="41"/>
      <c r="G21" s="4"/>
    </row>
    <row r="22" spans="1:7" ht="22.5">
      <c r="A22" s="16"/>
      <c r="B22" s="14"/>
      <c r="C22" s="91" t="s">
        <v>83</v>
      </c>
      <c r="D22" s="92" t="s">
        <v>18</v>
      </c>
      <c r="E22" s="104">
        <v>22140</v>
      </c>
      <c r="F22" s="41"/>
      <c r="G22" s="4"/>
    </row>
    <row r="23" spans="1:7" ht="11.25">
      <c r="A23" s="16"/>
      <c r="B23" s="14"/>
      <c r="C23" s="91" t="s">
        <v>69</v>
      </c>
      <c r="D23" s="92" t="s">
        <v>19</v>
      </c>
      <c r="E23" s="104">
        <v>500</v>
      </c>
      <c r="F23" s="41"/>
      <c r="G23" s="4"/>
    </row>
    <row r="24" spans="1:7" ht="15" customHeight="1">
      <c r="A24" s="16"/>
      <c r="B24" s="14"/>
      <c r="C24" s="91" t="s">
        <v>49</v>
      </c>
      <c r="D24" s="92" t="s">
        <v>11</v>
      </c>
      <c r="E24" s="104">
        <v>3500</v>
      </c>
      <c r="F24" s="41"/>
      <c r="G24" s="4"/>
    </row>
    <row r="25" spans="1:7" ht="14.25" customHeight="1">
      <c r="A25" s="16"/>
      <c r="B25" s="14"/>
      <c r="C25" s="91" t="s">
        <v>94</v>
      </c>
      <c r="D25" s="92" t="s">
        <v>95</v>
      </c>
      <c r="E25" s="104">
        <v>7493</v>
      </c>
      <c r="F25" s="41"/>
      <c r="G25" s="4"/>
    </row>
    <row r="26" spans="1:7" ht="14.25" customHeight="1">
      <c r="A26" s="16"/>
      <c r="B26" s="14"/>
      <c r="C26" s="91" t="s">
        <v>143</v>
      </c>
      <c r="D26" s="92" t="s">
        <v>144</v>
      </c>
      <c r="E26" s="104">
        <v>100</v>
      </c>
      <c r="F26" s="41"/>
      <c r="G26" s="4"/>
    </row>
    <row r="27" spans="1:7" ht="14.25" customHeight="1">
      <c r="A27" s="16"/>
      <c r="B27" s="14"/>
      <c r="C27" s="91" t="s">
        <v>64</v>
      </c>
      <c r="D27" s="92" t="s">
        <v>65</v>
      </c>
      <c r="E27" s="104">
        <v>1500</v>
      </c>
      <c r="F27" s="41"/>
      <c r="G27" s="4"/>
    </row>
    <row r="28" spans="1:7" ht="14.25" customHeight="1">
      <c r="A28" s="16"/>
      <c r="B28" s="14"/>
      <c r="C28" s="91" t="s">
        <v>57</v>
      </c>
      <c r="D28" s="92" t="s">
        <v>58</v>
      </c>
      <c r="E28" s="104">
        <v>50</v>
      </c>
      <c r="F28" s="35"/>
      <c r="G28" s="4"/>
    </row>
    <row r="29" spans="1:7" ht="24.75" customHeight="1">
      <c r="A29" s="24"/>
      <c r="B29" s="13"/>
      <c r="C29" s="91" t="s">
        <v>42</v>
      </c>
      <c r="D29" s="92" t="s">
        <v>84</v>
      </c>
      <c r="E29" s="104">
        <v>1500</v>
      </c>
      <c r="F29" s="35"/>
      <c r="G29" s="4"/>
    </row>
    <row r="30" spans="1:7" ht="18" customHeight="1">
      <c r="A30" s="22"/>
      <c r="B30" s="7"/>
      <c r="C30" s="7"/>
      <c r="D30" s="8" t="s">
        <v>32</v>
      </c>
      <c r="E30" s="105">
        <f>E7</f>
        <v>444000</v>
      </c>
      <c r="F30" s="34">
        <f>F7</f>
        <v>2000</v>
      </c>
      <c r="G30" s="4"/>
    </row>
    <row r="31" spans="1:7" ht="11.25">
      <c r="A31" s="1"/>
      <c r="B31" s="2"/>
      <c r="C31" s="2"/>
      <c r="D31" s="3"/>
      <c r="E31" s="39"/>
      <c r="F31" s="43"/>
      <c r="G31" s="4"/>
    </row>
    <row r="32" spans="1:7" ht="11.25">
      <c r="A32" s="1"/>
      <c r="B32" s="2"/>
      <c r="C32" s="2"/>
      <c r="D32" s="3"/>
      <c r="E32" s="39"/>
      <c r="F32" s="43"/>
      <c r="G32" s="4"/>
    </row>
    <row r="33" spans="1:2" ht="11.25">
      <c r="A33" s="1"/>
      <c r="B33" s="2"/>
    </row>
    <row r="34" spans="1:2" ht="11.25">
      <c r="A34" s="1"/>
      <c r="B34" s="2"/>
    </row>
    <row r="35" spans="1:2" ht="11.25">
      <c r="A35" s="1"/>
      <c r="B35" s="2"/>
    </row>
    <row r="36" spans="1:2" ht="11.25">
      <c r="A36" s="1"/>
      <c r="B36" s="2"/>
    </row>
    <row r="37" spans="1:2" ht="11.25">
      <c r="A37" s="1"/>
      <c r="B37" s="2"/>
    </row>
    <row r="38" spans="1:2" ht="11.25">
      <c r="A38" s="1"/>
      <c r="B38" s="2"/>
    </row>
    <row r="39" spans="1:2" ht="11.25">
      <c r="A39" s="1"/>
      <c r="B39" s="2"/>
    </row>
    <row r="40" spans="1:2" ht="11.25">
      <c r="A40" s="1"/>
      <c r="B40" s="2"/>
    </row>
    <row r="41" spans="1:2" ht="11.25">
      <c r="A41" s="1"/>
      <c r="B41" s="2"/>
    </row>
    <row r="42" spans="1:2" ht="11.25">
      <c r="A42" s="1"/>
      <c r="B42" s="2"/>
    </row>
    <row r="43" spans="1:2" ht="11.25">
      <c r="A43" s="1"/>
      <c r="B43" s="2"/>
    </row>
    <row r="44" spans="1:2" ht="11.25">
      <c r="A44" s="1"/>
      <c r="B44" s="2"/>
    </row>
    <row r="45" spans="1:2" ht="11.25">
      <c r="A45" s="1"/>
      <c r="B45" s="2"/>
    </row>
    <row r="46" spans="1:2" ht="11.25">
      <c r="A46" s="1"/>
      <c r="B46" s="2"/>
    </row>
    <row r="47" spans="1:2" ht="11.25">
      <c r="A47" s="1"/>
      <c r="B47" s="2"/>
    </row>
    <row r="48" spans="1:2" ht="11.25">
      <c r="A48" s="1"/>
      <c r="B48" s="2"/>
    </row>
    <row r="49" spans="1:2" ht="11.25">
      <c r="A49" s="1"/>
      <c r="B49" s="2"/>
    </row>
    <row r="50" spans="1:2" ht="11.25">
      <c r="A50" s="1"/>
      <c r="B50" s="2"/>
    </row>
    <row r="51" spans="1:2" ht="11.25">
      <c r="A51" s="1"/>
      <c r="B51" s="2"/>
    </row>
    <row r="52" spans="1:2" ht="11.25">
      <c r="A52" s="1"/>
      <c r="B52" s="2"/>
    </row>
    <row r="53" spans="1:2" ht="11.25">
      <c r="A53" s="1"/>
      <c r="B53" s="2"/>
    </row>
    <row r="54" spans="1:2" ht="11.25">
      <c r="A54" s="1"/>
      <c r="B54" s="2"/>
    </row>
    <row r="55" spans="1:2" ht="11.25">
      <c r="A55" s="1"/>
      <c r="B55" s="2"/>
    </row>
    <row r="56" spans="1:2" ht="11.25">
      <c r="A56" s="1"/>
      <c r="B56" s="2"/>
    </row>
    <row r="57" spans="1:2" ht="11.25">
      <c r="A57" s="1"/>
      <c r="B57" s="2"/>
    </row>
    <row r="58" spans="1:2" ht="11.25">
      <c r="A58" s="1"/>
      <c r="B58" s="2"/>
    </row>
    <row r="59" spans="1:2" ht="11.25">
      <c r="A59" s="1"/>
      <c r="B59" s="2"/>
    </row>
    <row r="60" spans="1:2" ht="11.25">
      <c r="A60" s="1"/>
      <c r="B60" s="2"/>
    </row>
    <row r="61" spans="1:2" ht="11.25">
      <c r="A61" s="1"/>
      <c r="B61" s="2"/>
    </row>
    <row r="62" spans="1:2" ht="11.25">
      <c r="A62" s="1"/>
      <c r="B62" s="2"/>
    </row>
    <row r="63" spans="1:2" ht="11.25">
      <c r="A63" s="1"/>
      <c r="B63" s="2"/>
    </row>
    <row r="64" spans="1:2" ht="11.25">
      <c r="A64" s="1"/>
      <c r="B64" s="2"/>
    </row>
    <row r="65" spans="1:2" ht="11.25">
      <c r="A65" s="1"/>
      <c r="B65" s="2"/>
    </row>
    <row r="66" spans="1:2" ht="11.25">
      <c r="A66" s="1"/>
      <c r="B66" s="2"/>
    </row>
    <row r="67" spans="1:2" ht="11.25">
      <c r="A67" s="1"/>
      <c r="B67" s="2"/>
    </row>
    <row r="68" spans="1:2" ht="11.25">
      <c r="A68" s="1"/>
      <c r="B68" s="2"/>
    </row>
    <row r="69" spans="1:2" ht="11.25">
      <c r="A69" s="1"/>
      <c r="B69" s="2"/>
    </row>
    <row r="70" spans="1:2" ht="11.25">
      <c r="A70" s="1"/>
      <c r="B70" s="2"/>
    </row>
    <row r="71" spans="1:2" ht="11.25">
      <c r="A71" s="1"/>
      <c r="B71" s="2"/>
    </row>
    <row r="72" spans="1:2" ht="11.25">
      <c r="A72" s="1"/>
      <c r="B72" s="2"/>
    </row>
    <row r="73" spans="1:2" ht="11.25">
      <c r="A73" s="1"/>
      <c r="B73" s="2"/>
    </row>
    <row r="74" spans="1:2" ht="11.25">
      <c r="A74" s="1"/>
      <c r="B74" s="2"/>
    </row>
    <row r="75" spans="1:2" ht="11.25">
      <c r="A75" s="1"/>
      <c r="B75" s="2"/>
    </row>
  </sheetData>
  <sheetProtection/>
  <mergeCells count="5">
    <mergeCell ref="E2:G2"/>
    <mergeCell ref="A3:F3"/>
    <mergeCell ref="A4:G4"/>
    <mergeCell ref="A6:D6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4.140625" style="79" customWidth="1"/>
    <col min="2" max="2" width="5.421875" style="75" customWidth="1"/>
    <col min="3" max="3" width="2.28125" style="75" customWidth="1"/>
    <col min="4" max="4" width="4.7109375" style="75" customWidth="1"/>
    <col min="5" max="5" width="47.421875" style="76" customWidth="1"/>
    <col min="6" max="6" width="14.421875" style="77" customWidth="1"/>
    <col min="7" max="7" width="14.8515625" style="77" hidden="1" customWidth="1"/>
    <col min="8" max="8" width="0.13671875" style="77" hidden="1" customWidth="1"/>
    <col min="9" max="9" width="14.7109375" style="78" customWidth="1"/>
    <col min="10" max="10" width="13.57421875" style="45" hidden="1" customWidth="1"/>
    <col min="11" max="16384" width="9.140625" style="45" customWidth="1"/>
  </cols>
  <sheetData>
    <row r="1" spans="1:10" ht="20.25" customHeight="1">
      <c r="A1" s="129" t="s">
        <v>147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5.25" customHeight="1">
      <c r="A2" s="93"/>
      <c r="B2" s="46"/>
      <c r="C2" s="46"/>
      <c r="D2" s="46"/>
      <c r="E2" s="47"/>
      <c r="F2" s="160"/>
      <c r="G2" s="160"/>
      <c r="H2" s="160"/>
      <c r="I2" s="160"/>
      <c r="J2" s="160"/>
    </row>
    <row r="3" spans="1:10" ht="38.25" customHeight="1">
      <c r="A3" s="136" t="s">
        <v>146</v>
      </c>
      <c r="B3" s="136"/>
      <c r="C3" s="136"/>
      <c r="D3" s="136"/>
      <c r="E3" s="136"/>
      <c r="F3" s="136"/>
      <c r="G3" s="136"/>
      <c r="H3" s="136"/>
      <c r="I3" s="136"/>
      <c r="J3" s="48"/>
    </row>
    <row r="4" spans="1:10" ht="11.25" hidden="1">
      <c r="A4" s="158"/>
      <c r="B4" s="159"/>
      <c r="C4" s="159"/>
      <c r="D4" s="159"/>
      <c r="E4" s="159"/>
      <c r="F4" s="159"/>
      <c r="G4" s="159"/>
      <c r="H4" s="159"/>
      <c r="I4" s="159"/>
      <c r="J4" s="159"/>
    </row>
    <row r="5" spans="1:10" ht="22.5" customHeight="1">
      <c r="A5" s="49" t="s">
        <v>0</v>
      </c>
      <c r="B5" s="153" t="s">
        <v>1</v>
      </c>
      <c r="C5" s="154"/>
      <c r="D5" s="50" t="s">
        <v>2</v>
      </c>
      <c r="E5" s="51" t="s">
        <v>3</v>
      </c>
      <c r="F5" s="52" t="s">
        <v>34</v>
      </c>
      <c r="G5" s="52"/>
      <c r="H5" s="52"/>
      <c r="I5" s="53" t="s">
        <v>35</v>
      </c>
      <c r="J5" s="54"/>
    </row>
    <row r="6" spans="1:10" ht="18" customHeight="1">
      <c r="A6" s="155" t="s">
        <v>55</v>
      </c>
      <c r="B6" s="156"/>
      <c r="C6" s="156"/>
      <c r="D6" s="156"/>
      <c r="E6" s="157"/>
      <c r="F6" s="55"/>
      <c r="G6" s="55"/>
      <c r="H6" s="55"/>
      <c r="I6" s="55"/>
      <c r="J6" s="54"/>
    </row>
    <row r="7" spans="1:10" ht="17.25" customHeight="1">
      <c r="A7" s="95" t="s">
        <v>70</v>
      </c>
      <c r="B7" s="149"/>
      <c r="C7" s="149"/>
      <c r="D7" s="95"/>
      <c r="E7" s="56" t="s">
        <v>9</v>
      </c>
      <c r="F7" s="150">
        <f>SUM(F8)</f>
        <v>104000</v>
      </c>
      <c r="G7" s="150"/>
      <c r="H7" s="150"/>
      <c r="I7" s="62">
        <v>1000000</v>
      </c>
      <c r="J7" s="63">
        <f>SUM(J8)</f>
        <v>0</v>
      </c>
    </row>
    <row r="8" spans="1:10" ht="16.5" customHeight="1">
      <c r="A8" s="57"/>
      <c r="B8" s="151" t="s">
        <v>71</v>
      </c>
      <c r="C8" s="151"/>
      <c r="D8" s="58"/>
      <c r="E8" s="59" t="s">
        <v>10</v>
      </c>
      <c r="F8" s="144">
        <f>SUM(F9:H18)</f>
        <v>104000</v>
      </c>
      <c r="G8" s="144"/>
      <c r="H8" s="144"/>
      <c r="I8" s="66">
        <v>1000000</v>
      </c>
      <c r="J8" s="65">
        <f>SUM(J16:J20)</f>
        <v>0</v>
      </c>
    </row>
    <row r="9" spans="1:10" ht="16.5" customHeight="1">
      <c r="A9" s="57"/>
      <c r="B9" s="83"/>
      <c r="C9" s="84"/>
      <c r="D9" s="80" t="s">
        <v>125</v>
      </c>
      <c r="E9" s="111" t="s">
        <v>126</v>
      </c>
      <c r="F9" s="110"/>
      <c r="G9" s="110"/>
      <c r="H9" s="110"/>
      <c r="I9" s="66">
        <v>13400</v>
      </c>
      <c r="J9" s="65"/>
    </row>
    <row r="10" spans="1:10" ht="16.5" customHeight="1">
      <c r="A10" s="57"/>
      <c r="B10" s="85"/>
      <c r="C10" s="86"/>
      <c r="D10" s="80" t="s">
        <v>97</v>
      </c>
      <c r="E10" s="81" t="s">
        <v>98</v>
      </c>
      <c r="F10" s="108"/>
      <c r="G10" s="108"/>
      <c r="H10" s="108"/>
      <c r="I10" s="82">
        <v>800000</v>
      </c>
      <c r="J10" s="65"/>
    </row>
    <row r="11" spans="1:10" ht="26.25" customHeight="1">
      <c r="A11" s="57"/>
      <c r="B11" s="85"/>
      <c r="C11" s="86"/>
      <c r="D11" s="80" t="s">
        <v>52</v>
      </c>
      <c r="E11" s="81" t="s">
        <v>99</v>
      </c>
      <c r="F11" s="108"/>
      <c r="G11" s="108"/>
      <c r="H11" s="108"/>
      <c r="I11" s="82">
        <v>111600</v>
      </c>
      <c r="J11" s="65"/>
    </row>
    <row r="12" spans="1:10" ht="18" customHeight="1">
      <c r="A12" s="57"/>
      <c r="B12" s="85"/>
      <c r="C12" s="86"/>
      <c r="D12" s="80" t="s">
        <v>114</v>
      </c>
      <c r="E12" s="81" t="s">
        <v>115</v>
      </c>
      <c r="F12" s="108"/>
      <c r="G12" s="108"/>
      <c r="H12" s="108"/>
      <c r="I12" s="82">
        <v>25000</v>
      </c>
      <c r="J12" s="65"/>
    </row>
    <row r="13" spans="1:10" ht="17.25" customHeight="1">
      <c r="A13" s="57"/>
      <c r="B13" s="85"/>
      <c r="C13" s="86"/>
      <c r="D13" s="80" t="s">
        <v>127</v>
      </c>
      <c r="E13" s="81" t="s">
        <v>128</v>
      </c>
      <c r="F13" s="108"/>
      <c r="G13" s="108"/>
      <c r="H13" s="108"/>
      <c r="I13" s="82">
        <v>50000</v>
      </c>
      <c r="J13" s="65"/>
    </row>
    <row r="14" spans="1:10" ht="16.5" customHeight="1">
      <c r="A14" s="57"/>
      <c r="B14" s="143"/>
      <c r="C14" s="143"/>
      <c r="D14" s="80" t="s">
        <v>72</v>
      </c>
      <c r="E14" s="59" t="s">
        <v>73</v>
      </c>
      <c r="F14" s="144">
        <v>26572</v>
      </c>
      <c r="G14" s="144"/>
      <c r="H14" s="144"/>
      <c r="I14" s="82"/>
      <c r="J14" s="65"/>
    </row>
    <row r="15" spans="1:10" ht="17.25" customHeight="1">
      <c r="A15" s="57"/>
      <c r="B15" s="143"/>
      <c r="C15" s="143"/>
      <c r="D15" s="80" t="s">
        <v>93</v>
      </c>
      <c r="E15" s="59" t="s">
        <v>16</v>
      </c>
      <c r="F15" s="144">
        <v>3852</v>
      </c>
      <c r="G15" s="144"/>
      <c r="H15" s="144"/>
      <c r="I15" s="82"/>
      <c r="J15" s="65"/>
    </row>
    <row r="16" spans="1:10" ht="15.75" customHeight="1">
      <c r="A16" s="96"/>
      <c r="B16" s="143"/>
      <c r="C16" s="143"/>
      <c r="D16" s="98" t="s">
        <v>74</v>
      </c>
      <c r="E16" s="59" t="s">
        <v>75</v>
      </c>
      <c r="F16" s="144">
        <v>5230</v>
      </c>
      <c r="G16" s="144"/>
      <c r="H16" s="144"/>
      <c r="I16" s="66"/>
      <c r="J16" s="67"/>
    </row>
    <row r="17" spans="1:10" ht="23.25" customHeight="1">
      <c r="A17" s="125"/>
      <c r="B17" s="126"/>
      <c r="C17" s="127"/>
      <c r="D17" s="98" t="s">
        <v>78</v>
      </c>
      <c r="E17" s="111" t="s">
        <v>134</v>
      </c>
      <c r="F17" s="123">
        <v>746</v>
      </c>
      <c r="G17" s="123"/>
      <c r="H17" s="123"/>
      <c r="I17" s="66"/>
      <c r="J17" s="67"/>
    </row>
    <row r="18" spans="1:10" ht="18" customHeight="1">
      <c r="A18" s="96"/>
      <c r="B18" s="143"/>
      <c r="C18" s="143"/>
      <c r="D18" s="98" t="s">
        <v>44</v>
      </c>
      <c r="E18" s="59" t="s">
        <v>4</v>
      </c>
      <c r="F18" s="144">
        <v>67600</v>
      </c>
      <c r="G18" s="144"/>
      <c r="H18" s="144"/>
      <c r="I18" s="66"/>
      <c r="J18" s="67"/>
    </row>
    <row r="19" spans="1:10" ht="15.75" customHeight="1">
      <c r="A19" s="95" t="s">
        <v>40</v>
      </c>
      <c r="B19" s="149"/>
      <c r="C19" s="149"/>
      <c r="D19" s="94"/>
      <c r="E19" s="56" t="s">
        <v>12</v>
      </c>
      <c r="F19" s="150">
        <f>SUM(F20)</f>
        <v>229000</v>
      </c>
      <c r="G19" s="150"/>
      <c r="H19" s="150"/>
      <c r="I19" s="60"/>
      <c r="J19" s="68"/>
    </row>
    <row r="20" spans="1:10" ht="17.25" customHeight="1">
      <c r="A20" s="99"/>
      <c r="B20" s="151" t="s">
        <v>76</v>
      </c>
      <c r="C20" s="151"/>
      <c r="D20" s="95"/>
      <c r="E20" s="59" t="s">
        <v>77</v>
      </c>
      <c r="F20" s="144">
        <f>SUM(F21:H25)</f>
        <v>229000</v>
      </c>
      <c r="G20" s="144"/>
      <c r="H20" s="144"/>
      <c r="I20" s="60"/>
      <c r="J20" s="68"/>
    </row>
    <row r="21" spans="1:10" ht="17.25" customHeight="1">
      <c r="A21" s="57"/>
      <c r="B21" s="143"/>
      <c r="C21" s="143"/>
      <c r="D21" s="80" t="s">
        <v>72</v>
      </c>
      <c r="E21" s="59" t="s">
        <v>73</v>
      </c>
      <c r="F21" s="144">
        <v>96206</v>
      </c>
      <c r="G21" s="144"/>
      <c r="H21" s="144"/>
      <c r="I21" s="62">
        <f>SUM(I22+I24)</f>
        <v>0</v>
      </c>
      <c r="J21" s="63" t="e">
        <f>SUM(J22+J24+#REF!)</f>
        <v>#REF!</v>
      </c>
    </row>
    <row r="22" spans="1:10" ht="15.75" customHeight="1">
      <c r="A22" s="96"/>
      <c r="B22" s="143"/>
      <c r="C22" s="143"/>
      <c r="D22" s="98" t="s">
        <v>93</v>
      </c>
      <c r="E22" s="59" t="s">
        <v>16</v>
      </c>
      <c r="F22" s="144">
        <v>5822</v>
      </c>
      <c r="G22" s="144"/>
      <c r="H22" s="144"/>
      <c r="I22" s="64">
        <f>SUM(I23)</f>
        <v>0</v>
      </c>
      <c r="J22" s="65">
        <f>SUM(J23)</f>
        <v>0</v>
      </c>
    </row>
    <row r="23" spans="1:10" ht="13.5" customHeight="1">
      <c r="A23" s="96"/>
      <c r="B23" s="143"/>
      <c r="C23" s="143"/>
      <c r="D23" s="94" t="s">
        <v>74</v>
      </c>
      <c r="E23" s="59" t="s">
        <v>75</v>
      </c>
      <c r="F23" s="144">
        <v>17539</v>
      </c>
      <c r="G23" s="144"/>
      <c r="H23" s="144"/>
      <c r="I23" s="60"/>
      <c r="J23" s="61"/>
    </row>
    <row r="24" spans="1:10" ht="23.25" customHeight="1">
      <c r="A24" s="96"/>
      <c r="B24" s="143"/>
      <c r="C24" s="143"/>
      <c r="D24" s="94" t="s">
        <v>78</v>
      </c>
      <c r="E24" s="111" t="s">
        <v>134</v>
      </c>
      <c r="F24" s="144">
        <v>1503</v>
      </c>
      <c r="G24" s="144"/>
      <c r="H24" s="144"/>
      <c r="I24" s="64">
        <f>SUM(I25)</f>
        <v>0</v>
      </c>
      <c r="J24" s="65">
        <f>SUM(J25)</f>
        <v>0</v>
      </c>
    </row>
    <row r="25" spans="1:10" ht="13.5" customHeight="1">
      <c r="A25" s="96"/>
      <c r="B25" s="143"/>
      <c r="C25" s="143"/>
      <c r="D25" s="94" t="s">
        <v>44</v>
      </c>
      <c r="E25" s="59" t="s">
        <v>4</v>
      </c>
      <c r="F25" s="144">
        <v>107930</v>
      </c>
      <c r="G25" s="144"/>
      <c r="H25" s="144"/>
      <c r="I25" s="60"/>
      <c r="J25" s="61"/>
    </row>
    <row r="26" spans="1:10" ht="21" customHeight="1">
      <c r="A26" s="95" t="s">
        <v>79</v>
      </c>
      <c r="B26" s="149"/>
      <c r="C26" s="149"/>
      <c r="D26" s="95"/>
      <c r="E26" s="56" t="s">
        <v>20</v>
      </c>
      <c r="F26" s="150">
        <f>F27+F32</f>
        <v>63486</v>
      </c>
      <c r="G26" s="150"/>
      <c r="H26" s="150"/>
      <c r="I26" s="62">
        <f>SUM(I27+I32)</f>
        <v>0</v>
      </c>
      <c r="J26" s="63" t="e">
        <f>SUM(J27+#REF!+#REF!+J32+#REF!+#REF!)</f>
        <v>#REF!</v>
      </c>
    </row>
    <row r="27" spans="1:10" ht="16.5" customHeight="1">
      <c r="A27" s="57"/>
      <c r="B27" s="151" t="s">
        <v>80</v>
      </c>
      <c r="C27" s="151"/>
      <c r="D27" s="58"/>
      <c r="E27" s="59" t="s">
        <v>21</v>
      </c>
      <c r="F27" s="144">
        <f>SUM(F28:H31)</f>
        <v>36159</v>
      </c>
      <c r="G27" s="144"/>
      <c r="H27" s="144"/>
      <c r="I27" s="64">
        <f>I28+I29+I30+I31</f>
        <v>0</v>
      </c>
      <c r="J27" s="65">
        <f>J28+J29+J30+J31</f>
        <v>0</v>
      </c>
    </row>
    <row r="28" spans="1:10" ht="16.5" customHeight="1">
      <c r="A28" s="96"/>
      <c r="B28" s="143"/>
      <c r="C28" s="143"/>
      <c r="D28" s="94" t="s">
        <v>72</v>
      </c>
      <c r="E28" s="59" t="s">
        <v>73</v>
      </c>
      <c r="F28" s="144">
        <v>28188</v>
      </c>
      <c r="G28" s="144"/>
      <c r="H28" s="144"/>
      <c r="I28" s="60"/>
      <c r="J28" s="68"/>
    </row>
    <row r="29" spans="1:10" ht="15" customHeight="1">
      <c r="A29" s="96"/>
      <c r="B29" s="143"/>
      <c r="C29" s="143"/>
      <c r="D29" s="98" t="s">
        <v>93</v>
      </c>
      <c r="E29" s="59" t="s">
        <v>16</v>
      </c>
      <c r="F29" s="144">
        <v>2031</v>
      </c>
      <c r="G29" s="144"/>
      <c r="H29" s="144"/>
      <c r="I29" s="60"/>
      <c r="J29" s="68"/>
    </row>
    <row r="30" spans="1:10" ht="14.25" customHeight="1">
      <c r="A30" s="96"/>
      <c r="B30" s="143"/>
      <c r="C30" s="143"/>
      <c r="D30" s="98" t="s">
        <v>74</v>
      </c>
      <c r="E30" s="59" t="s">
        <v>75</v>
      </c>
      <c r="F30" s="144">
        <v>5199</v>
      </c>
      <c r="G30" s="144"/>
      <c r="H30" s="144"/>
      <c r="I30" s="60"/>
      <c r="J30" s="68"/>
    </row>
    <row r="31" spans="1:10" ht="21.75" customHeight="1">
      <c r="A31" s="57"/>
      <c r="B31" s="143"/>
      <c r="C31" s="143"/>
      <c r="D31" s="98" t="s">
        <v>78</v>
      </c>
      <c r="E31" s="111" t="s">
        <v>134</v>
      </c>
      <c r="F31" s="144">
        <v>741</v>
      </c>
      <c r="G31" s="144"/>
      <c r="H31" s="144"/>
      <c r="I31" s="60"/>
      <c r="J31" s="68"/>
    </row>
    <row r="32" spans="1:10" ht="18.75" customHeight="1">
      <c r="A32" s="96"/>
      <c r="B32" s="151" t="s">
        <v>81</v>
      </c>
      <c r="C32" s="151"/>
      <c r="D32" s="94"/>
      <c r="E32" s="59" t="s">
        <v>48</v>
      </c>
      <c r="F32" s="144">
        <f>SUM(F33:H36)</f>
        <v>27327</v>
      </c>
      <c r="G32" s="144"/>
      <c r="H32" s="144"/>
      <c r="I32" s="64">
        <f>SUM(I33:I36)</f>
        <v>0</v>
      </c>
      <c r="J32" s="65">
        <f>SUM(J33:J36)</f>
        <v>0</v>
      </c>
    </row>
    <row r="33" spans="1:10" ht="14.25" customHeight="1">
      <c r="A33" s="96"/>
      <c r="B33" s="143"/>
      <c r="C33" s="143"/>
      <c r="D33" s="98" t="s">
        <v>74</v>
      </c>
      <c r="E33" s="59" t="s">
        <v>75</v>
      </c>
      <c r="F33" s="144">
        <v>2750</v>
      </c>
      <c r="G33" s="144"/>
      <c r="H33" s="144"/>
      <c r="I33" s="60"/>
      <c r="J33" s="61"/>
    </row>
    <row r="34" spans="1:10" ht="23.25" customHeight="1">
      <c r="A34" s="96"/>
      <c r="B34" s="143"/>
      <c r="C34" s="143"/>
      <c r="D34" s="98" t="s">
        <v>78</v>
      </c>
      <c r="E34" s="111" t="s">
        <v>134</v>
      </c>
      <c r="F34" s="144">
        <v>377</v>
      </c>
      <c r="G34" s="144"/>
      <c r="H34" s="144"/>
      <c r="I34" s="60"/>
      <c r="J34" s="61"/>
    </row>
    <row r="35" spans="1:10" ht="12.75" customHeight="1">
      <c r="A35" s="96"/>
      <c r="B35" s="143"/>
      <c r="C35" s="143"/>
      <c r="D35" s="98" t="s">
        <v>82</v>
      </c>
      <c r="E35" s="59" t="s">
        <v>6</v>
      </c>
      <c r="F35" s="144">
        <v>16000</v>
      </c>
      <c r="G35" s="144"/>
      <c r="H35" s="144"/>
      <c r="I35" s="60"/>
      <c r="J35" s="61"/>
    </row>
    <row r="36" spans="1:10" ht="20.25" customHeight="1">
      <c r="A36" s="96"/>
      <c r="B36" s="143"/>
      <c r="C36" s="143"/>
      <c r="D36" s="98" t="s">
        <v>83</v>
      </c>
      <c r="E36" s="59" t="s">
        <v>18</v>
      </c>
      <c r="F36" s="144">
        <v>8200</v>
      </c>
      <c r="G36" s="144"/>
      <c r="H36" s="144"/>
      <c r="I36" s="60"/>
      <c r="J36" s="61"/>
    </row>
    <row r="37" spans="1:10" ht="15" customHeight="1">
      <c r="A37" s="95" t="s">
        <v>85</v>
      </c>
      <c r="B37" s="149"/>
      <c r="C37" s="149"/>
      <c r="D37" s="58"/>
      <c r="E37" s="56" t="s">
        <v>86</v>
      </c>
      <c r="F37" s="150">
        <f>SUM(F38)</f>
        <v>198000</v>
      </c>
      <c r="G37" s="150"/>
      <c r="H37" s="150"/>
      <c r="I37" s="62">
        <f>SUM(I38+I47)</f>
        <v>0</v>
      </c>
      <c r="J37" s="61"/>
    </row>
    <row r="38" spans="1:10" ht="15" customHeight="1">
      <c r="A38" s="97"/>
      <c r="B38" s="151" t="s">
        <v>87</v>
      </c>
      <c r="C38" s="151"/>
      <c r="D38" s="94"/>
      <c r="E38" s="59" t="s">
        <v>88</v>
      </c>
      <c r="F38" s="144">
        <f>SUM(F39:H44)</f>
        <v>198000</v>
      </c>
      <c r="G38" s="144"/>
      <c r="H38" s="144"/>
      <c r="I38" s="109">
        <f>I39+I40+I45+I46</f>
        <v>0</v>
      </c>
      <c r="J38" s="61"/>
    </row>
    <row r="39" spans="1:10" ht="48.75" customHeight="1">
      <c r="A39" s="124"/>
      <c r="B39" s="151"/>
      <c r="C39" s="151"/>
      <c r="D39" s="98" t="s">
        <v>132</v>
      </c>
      <c r="E39" s="59" t="s">
        <v>133</v>
      </c>
      <c r="F39" s="144">
        <v>126060</v>
      </c>
      <c r="G39" s="144"/>
      <c r="H39" s="144"/>
      <c r="I39" s="128"/>
      <c r="J39" s="61"/>
    </row>
    <row r="40" spans="1:10" ht="15" customHeight="1">
      <c r="A40" s="99"/>
      <c r="B40" s="152"/>
      <c r="C40" s="152"/>
      <c r="D40" s="98" t="s">
        <v>68</v>
      </c>
      <c r="E40" s="111" t="s">
        <v>5</v>
      </c>
      <c r="F40" s="144">
        <v>5980</v>
      </c>
      <c r="G40" s="144"/>
      <c r="H40" s="144"/>
      <c r="I40" s="90"/>
      <c r="J40" s="61"/>
    </row>
    <row r="41" spans="1:10" ht="15" customHeight="1">
      <c r="A41" s="103"/>
      <c r="B41" s="119"/>
      <c r="C41" s="120"/>
      <c r="D41" s="98" t="s">
        <v>113</v>
      </c>
      <c r="E41" s="111" t="s">
        <v>23</v>
      </c>
      <c r="F41" s="118">
        <v>500</v>
      </c>
      <c r="G41" s="118"/>
      <c r="H41" s="118"/>
      <c r="I41" s="60"/>
      <c r="J41" s="61"/>
    </row>
    <row r="42" spans="1:10" ht="15" customHeight="1">
      <c r="A42" s="103"/>
      <c r="B42" s="119"/>
      <c r="C42" s="120"/>
      <c r="D42" s="98" t="s">
        <v>44</v>
      </c>
      <c r="E42" s="111" t="s">
        <v>4</v>
      </c>
      <c r="F42" s="118">
        <v>61260</v>
      </c>
      <c r="G42" s="118"/>
      <c r="H42" s="118"/>
      <c r="I42" s="60"/>
      <c r="J42" s="61"/>
    </row>
    <row r="43" spans="1:10" ht="15" customHeight="1">
      <c r="A43" s="103"/>
      <c r="B43" s="119"/>
      <c r="C43" s="120"/>
      <c r="D43" s="98" t="s">
        <v>103</v>
      </c>
      <c r="E43" s="92" t="s">
        <v>104</v>
      </c>
      <c r="F43" s="118">
        <v>600</v>
      </c>
      <c r="G43" s="118"/>
      <c r="H43" s="118"/>
      <c r="I43" s="60"/>
      <c r="J43" s="61"/>
    </row>
    <row r="44" spans="1:10" ht="24.75" customHeight="1">
      <c r="A44" s="102"/>
      <c r="B44" s="121"/>
      <c r="C44" s="122"/>
      <c r="D44" s="98" t="s">
        <v>83</v>
      </c>
      <c r="E44" s="59" t="s">
        <v>18</v>
      </c>
      <c r="F44" s="118">
        <v>3600</v>
      </c>
      <c r="G44" s="118"/>
      <c r="H44" s="118"/>
      <c r="I44" s="60"/>
      <c r="J44" s="61"/>
    </row>
    <row r="45" spans="1:10" ht="15" customHeight="1">
      <c r="A45" s="95" t="s">
        <v>25</v>
      </c>
      <c r="B45" s="149"/>
      <c r="C45" s="149"/>
      <c r="D45" s="58"/>
      <c r="E45" s="56" t="s">
        <v>26</v>
      </c>
      <c r="F45" s="150">
        <f>SUM(F46)</f>
        <v>9254</v>
      </c>
      <c r="G45" s="150"/>
      <c r="H45" s="150"/>
      <c r="I45" s="60"/>
      <c r="J45" s="61"/>
    </row>
    <row r="46" spans="1:10" ht="26.25" customHeight="1">
      <c r="A46" s="96"/>
      <c r="B46" s="151" t="s">
        <v>89</v>
      </c>
      <c r="C46" s="151"/>
      <c r="D46" s="94"/>
      <c r="E46" s="59" t="s">
        <v>27</v>
      </c>
      <c r="F46" s="144">
        <f>SUM(F47)</f>
        <v>9254</v>
      </c>
      <c r="G46" s="144"/>
      <c r="H46" s="144"/>
      <c r="I46" s="62">
        <f>SUM(I47)</f>
        <v>0</v>
      </c>
      <c r="J46" s="63" t="e">
        <f>SUM(J47+#REF!+#REF!)</f>
        <v>#REF!</v>
      </c>
    </row>
    <row r="47" spans="1:10" ht="13.5" customHeight="1">
      <c r="A47" s="97"/>
      <c r="B47" s="143"/>
      <c r="C47" s="143"/>
      <c r="D47" s="98" t="s">
        <v>90</v>
      </c>
      <c r="E47" s="59" t="s">
        <v>28</v>
      </c>
      <c r="F47" s="144">
        <v>9254</v>
      </c>
      <c r="G47" s="144"/>
      <c r="H47" s="144"/>
      <c r="I47" s="89"/>
      <c r="J47" s="69" t="e">
        <f>SUM(#REF!)</f>
        <v>#REF!</v>
      </c>
    </row>
    <row r="48" spans="1:10" ht="13.5" customHeight="1">
      <c r="A48" s="101" t="s">
        <v>29</v>
      </c>
      <c r="B48" s="149"/>
      <c r="C48" s="149"/>
      <c r="D48" s="95"/>
      <c r="E48" s="56" t="s">
        <v>59</v>
      </c>
      <c r="F48" s="150">
        <f>SUM(F49)</f>
        <v>888690</v>
      </c>
      <c r="G48" s="150"/>
      <c r="H48" s="150"/>
      <c r="I48" s="100">
        <f>SUM(I49)</f>
        <v>14500</v>
      </c>
      <c r="J48" s="69"/>
    </row>
    <row r="49" spans="1:10" ht="15.75" customHeight="1">
      <c r="A49" s="57"/>
      <c r="B49" s="151" t="s">
        <v>60</v>
      </c>
      <c r="C49" s="151"/>
      <c r="D49" s="58"/>
      <c r="E49" s="59" t="s">
        <v>61</v>
      </c>
      <c r="F49" s="144">
        <f>SUM(F50:H51)</f>
        <v>888690</v>
      </c>
      <c r="G49" s="144"/>
      <c r="H49" s="144"/>
      <c r="I49" s="66">
        <v>14500</v>
      </c>
      <c r="J49" s="63" t="e">
        <f>SUM(#REF!+J51)</f>
        <v>#REF!</v>
      </c>
    </row>
    <row r="50" spans="1:10" ht="21" customHeight="1">
      <c r="A50" s="57"/>
      <c r="B50" s="83"/>
      <c r="C50" s="84"/>
      <c r="D50" s="80" t="s">
        <v>100</v>
      </c>
      <c r="E50" s="81" t="s">
        <v>101</v>
      </c>
      <c r="F50" s="108"/>
      <c r="G50" s="108"/>
      <c r="H50" s="108"/>
      <c r="I50" s="82">
        <v>14500</v>
      </c>
      <c r="J50" s="63"/>
    </row>
    <row r="51" spans="1:10" ht="25.5" customHeight="1">
      <c r="A51" s="96"/>
      <c r="B51" s="143"/>
      <c r="C51" s="143"/>
      <c r="D51" s="98" t="s">
        <v>62</v>
      </c>
      <c r="E51" s="59" t="s">
        <v>63</v>
      </c>
      <c r="F51" s="144">
        <v>888690</v>
      </c>
      <c r="G51" s="144"/>
      <c r="H51" s="144"/>
      <c r="I51" s="64"/>
      <c r="J51" s="65">
        <f>SUM(J52)</f>
        <v>0</v>
      </c>
    </row>
    <row r="52" spans="1:10" ht="14.25" customHeight="1">
      <c r="A52" s="101" t="s">
        <v>30</v>
      </c>
      <c r="B52" s="149"/>
      <c r="C52" s="149"/>
      <c r="D52" s="95"/>
      <c r="E52" s="56" t="s">
        <v>31</v>
      </c>
      <c r="F52" s="150">
        <f>SUM(F53)</f>
        <v>229500</v>
      </c>
      <c r="G52" s="150"/>
      <c r="H52" s="150"/>
      <c r="I52" s="88">
        <f>SUM(I53)</f>
        <v>2700</v>
      </c>
      <c r="J52" s="61"/>
    </row>
    <row r="53" spans="1:10" ht="15.75" customHeight="1">
      <c r="A53" s="57"/>
      <c r="B53" s="151" t="s">
        <v>91</v>
      </c>
      <c r="C53" s="151"/>
      <c r="D53" s="58"/>
      <c r="E53" s="59" t="s">
        <v>92</v>
      </c>
      <c r="F53" s="144">
        <f>SUM(F54:H63)</f>
        <v>229500</v>
      </c>
      <c r="G53" s="144"/>
      <c r="H53" s="144"/>
      <c r="I53" s="70">
        <v>2700</v>
      </c>
      <c r="J53" s="61"/>
    </row>
    <row r="54" spans="1:10" ht="15.75" customHeight="1">
      <c r="A54" s="57"/>
      <c r="B54" s="83"/>
      <c r="C54" s="84"/>
      <c r="D54" s="80" t="s">
        <v>100</v>
      </c>
      <c r="E54" s="81" t="s">
        <v>101</v>
      </c>
      <c r="F54" s="108"/>
      <c r="G54" s="108"/>
      <c r="H54" s="108"/>
      <c r="I54" s="82">
        <v>3423</v>
      </c>
      <c r="J54" s="61"/>
    </row>
    <row r="55" spans="1:10" ht="13.5" customHeight="1">
      <c r="A55" s="57"/>
      <c r="B55" s="146"/>
      <c r="C55" s="147"/>
      <c r="D55" s="80" t="s">
        <v>72</v>
      </c>
      <c r="E55" s="59" t="s">
        <v>73</v>
      </c>
      <c r="F55" s="144">
        <v>120000</v>
      </c>
      <c r="G55" s="144"/>
      <c r="H55" s="144"/>
      <c r="I55" s="87"/>
      <c r="J55" s="61"/>
    </row>
    <row r="56" spans="1:10" ht="17.25" customHeight="1">
      <c r="A56" s="96"/>
      <c r="B56" s="146"/>
      <c r="C56" s="147"/>
      <c r="D56" s="98" t="s">
        <v>93</v>
      </c>
      <c r="E56" s="59" t="s">
        <v>16</v>
      </c>
      <c r="F56" s="144">
        <v>10539</v>
      </c>
      <c r="G56" s="144"/>
      <c r="H56" s="144"/>
      <c r="I56" s="70"/>
      <c r="J56" s="61"/>
    </row>
    <row r="57" spans="1:10" ht="15.75" customHeight="1">
      <c r="A57" s="103"/>
      <c r="B57" s="146"/>
      <c r="C57" s="147"/>
      <c r="D57" s="98" t="s">
        <v>74</v>
      </c>
      <c r="E57" s="59" t="s">
        <v>75</v>
      </c>
      <c r="F57" s="144">
        <v>22440</v>
      </c>
      <c r="G57" s="144"/>
      <c r="H57" s="144"/>
      <c r="I57" s="70"/>
      <c r="J57" s="61"/>
    </row>
    <row r="58" spans="1:10" ht="23.25" customHeight="1">
      <c r="A58" s="57"/>
      <c r="B58" s="146"/>
      <c r="C58" s="147"/>
      <c r="D58" s="98" t="s">
        <v>78</v>
      </c>
      <c r="E58" s="111" t="s">
        <v>134</v>
      </c>
      <c r="F58" s="144">
        <v>2000</v>
      </c>
      <c r="G58" s="144"/>
      <c r="H58" s="144"/>
      <c r="I58" s="70"/>
      <c r="J58" s="61"/>
    </row>
    <row r="59" spans="1:10" ht="16.5" customHeight="1">
      <c r="A59" s="96"/>
      <c r="B59" s="146"/>
      <c r="C59" s="147"/>
      <c r="D59" s="98" t="s">
        <v>82</v>
      </c>
      <c r="E59" s="59" t="s">
        <v>6</v>
      </c>
      <c r="F59" s="144">
        <v>25000</v>
      </c>
      <c r="G59" s="144"/>
      <c r="H59" s="144"/>
      <c r="I59" s="70"/>
      <c r="J59" s="61"/>
    </row>
    <row r="60" spans="1:10" ht="16.5" customHeight="1">
      <c r="A60" s="112"/>
      <c r="B60" s="85"/>
      <c r="C60" s="86"/>
      <c r="D60" s="98" t="s">
        <v>68</v>
      </c>
      <c r="E60" s="59" t="s">
        <v>5</v>
      </c>
      <c r="F60" s="113">
        <v>923</v>
      </c>
      <c r="G60" s="113"/>
      <c r="H60" s="113"/>
      <c r="I60" s="70"/>
      <c r="J60" s="61"/>
    </row>
    <row r="61" spans="1:10" ht="18" customHeight="1">
      <c r="A61" s="96"/>
      <c r="B61" s="143"/>
      <c r="C61" s="143"/>
      <c r="D61" s="98" t="s">
        <v>44</v>
      </c>
      <c r="E61" s="59" t="s">
        <v>4</v>
      </c>
      <c r="F61" s="144">
        <v>44198</v>
      </c>
      <c r="G61" s="144"/>
      <c r="H61" s="144"/>
      <c r="I61" s="62"/>
      <c r="J61" s="63" t="e">
        <f>SUM(J63+#REF!)</f>
        <v>#REF!</v>
      </c>
    </row>
    <row r="62" spans="1:10" ht="18" customHeight="1">
      <c r="A62" s="125"/>
      <c r="B62" s="126"/>
      <c r="C62" s="127"/>
      <c r="D62" s="98" t="s">
        <v>94</v>
      </c>
      <c r="E62" s="59" t="s">
        <v>95</v>
      </c>
      <c r="F62" s="144">
        <v>2600</v>
      </c>
      <c r="G62" s="144"/>
      <c r="H62" s="144"/>
      <c r="I62" s="62"/>
      <c r="J62" s="63"/>
    </row>
    <row r="63" spans="1:10" ht="17.25" customHeight="1">
      <c r="A63" s="96"/>
      <c r="B63" s="143"/>
      <c r="C63" s="143"/>
      <c r="D63" s="98" t="s">
        <v>141</v>
      </c>
      <c r="E63" s="59" t="s">
        <v>142</v>
      </c>
      <c r="F63" s="144">
        <v>1800</v>
      </c>
      <c r="G63" s="144"/>
      <c r="H63" s="144"/>
      <c r="I63" s="64"/>
      <c r="J63" s="65">
        <f>SUM(J64:J64)</f>
        <v>0</v>
      </c>
    </row>
    <row r="64" spans="1:10" ht="15" customHeight="1">
      <c r="A64" s="148" t="s">
        <v>96</v>
      </c>
      <c r="B64" s="148"/>
      <c r="C64" s="148"/>
      <c r="D64" s="148"/>
      <c r="E64" s="148"/>
      <c r="F64" s="145">
        <f>F7+F19+F26+F37+F45+F48+F52</f>
        <v>1721930</v>
      </c>
      <c r="G64" s="145"/>
      <c r="H64" s="145"/>
      <c r="I64" s="62">
        <f>I7+I48+I52</f>
        <v>1017200</v>
      </c>
      <c r="J64" s="71"/>
    </row>
    <row r="65" spans="1:10" ht="11.25">
      <c r="A65" s="93"/>
      <c r="B65" s="46"/>
      <c r="C65" s="46"/>
      <c r="D65" s="46"/>
      <c r="E65" s="47"/>
      <c r="F65" s="73"/>
      <c r="G65" s="73"/>
      <c r="H65" s="73"/>
      <c r="I65" s="74"/>
      <c r="J65" s="72"/>
    </row>
    <row r="66" spans="1:10" ht="11.25">
      <c r="A66" s="93"/>
      <c r="B66" s="46"/>
      <c r="C66" s="46"/>
      <c r="D66" s="46"/>
      <c r="E66" s="47"/>
      <c r="F66" s="73"/>
      <c r="G66" s="73"/>
      <c r="H66" s="73"/>
      <c r="I66" s="74"/>
      <c r="J66" s="72"/>
    </row>
    <row r="67" spans="1:3" ht="11.25">
      <c r="A67" s="93"/>
      <c r="B67" s="46"/>
      <c r="C67" s="46"/>
    </row>
    <row r="68" spans="1:3" ht="11.25">
      <c r="A68" s="93"/>
      <c r="B68" s="46"/>
      <c r="C68" s="46"/>
    </row>
    <row r="69" spans="1:3" ht="11.25">
      <c r="A69" s="93"/>
      <c r="B69" s="46"/>
      <c r="C69" s="46"/>
    </row>
    <row r="70" spans="1:3" ht="11.25">
      <c r="A70" s="93"/>
      <c r="B70" s="46"/>
      <c r="C70" s="46"/>
    </row>
    <row r="71" spans="1:3" ht="11.25">
      <c r="A71" s="93"/>
      <c r="B71" s="46"/>
      <c r="C71" s="46"/>
    </row>
    <row r="72" spans="1:3" ht="11.25">
      <c r="A72" s="93"/>
      <c r="B72" s="46"/>
      <c r="C72" s="46"/>
    </row>
    <row r="73" spans="1:3" ht="11.25">
      <c r="A73" s="93"/>
      <c r="B73" s="46"/>
      <c r="C73" s="46"/>
    </row>
    <row r="74" spans="1:3" ht="11.25">
      <c r="A74" s="93"/>
      <c r="B74" s="46"/>
      <c r="C74" s="46"/>
    </row>
    <row r="75" spans="1:3" ht="11.25">
      <c r="A75" s="93"/>
      <c r="B75" s="46"/>
      <c r="C75" s="46"/>
    </row>
    <row r="76" spans="1:3" ht="11.25">
      <c r="A76" s="93"/>
      <c r="B76" s="46"/>
      <c r="C76" s="46"/>
    </row>
    <row r="77" spans="1:3" ht="11.25">
      <c r="A77" s="93"/>
      <c r="B77" s="46"/>
      <c r="C77" s="46"/>
    </row>
    <row r="78" spans="1:3" ht="11.25">
      <c r="A78" s="93"/>
      <c r="B78" s="46"/>
      <c r="C78" s="46"/>
    </row>
    <row r="79" spans="1:3" ht="11.25">
      <c r="A79" s="93"/>
      <c r="B79" s="46"/>
      <c r="C79" s="46"/>
    </row>
    <row r="80" spans="1:3" ht="11.25">
      <c r="A80" s="93"/>
      <c r="B80" s="46"/>
      <c r="C80" s="46"/>
    </row>
    <row r="81" spans="1:3" ht="11.25">
      <c r="A81" s="93"/>
      <c r="B81" s="46"/>
      <c r="C81" s="46"/>
    </row>
    <row r="82" spans="1:3" ht="11.25">
      <c r="A82" s="93"/>
      <c r="B82" s="46"/>
      <c r="C82" s="46"/>
    </row>
    <row r="83" spans="1:3" ht="11.25">
      <c r="A83" s="93"/>
      <c r="B83" s="46"/>
      <c r="C83" s="46"/>
    </row>
    <row r="84" spans="1:3" ht="11.25">
      <c r="A84" s="93"/>
      <c r="B84" s="46"/>
      <c r="C84" s="46"/>
    </row>
    <row r="85" spans="1:3" ht="11.25">
      <c r="A85" s="93"/>
      <c r="B85" s="46"/>
      <c r="C85" s="46"/>
    </row>
    <row r="86" spans="1:3" ht="11.25">
      <c r="A86" s="93"/>
      <c r="B86" s="46"/>
      <c r="C86" s="46"/>
    </row>
    <row r="87" spans="1:3" ht="11.25">
      <c r="A87" s="93"/>
      <c r="B87" s="46"/>
      <c r="C87" s="46"/>
    </row>
    <row r="88" spans="1:3" ht="11.25">
      <c r="A88" s="93"/>
      <c r="B88" s="46"/>
      <c r="C88" s="46"/>
    </row>
    <row r="89" spans="1:3" ht="11.25">
      <c r="A89" s="93"/>
      <c r="B89" s="46"/>
      <c r="C89" s="46"/>
    </row>
    <row r="90" spans="1:3" ht="11.25">
      <c r="A90" s="93"/>
      <c r="B90" s="46"/>
      <c r="C90" s="46"/>
    </row>
    <row r="91" spans="1:3" ht="11.25">
      <c r="A91" s="93"/>
      <c r="B91" s="46"/>
      <c r="C91" s="46"/>
    </row>
    <row r="92" spans="1:3" ht="11.25">
      <c r="A92" s="93"/>
      <c r="B92" s="46"/>
      <c r="C92" s="46"/>
    </row>
    <row r="93" spans="1:3" ht="11.25">
      <c r="A93" s="93"/>
      <c r="B93" s="46"/>
      <c r="C93" s="46"/>
    </row>
    <row r="94" spans="1:3" ht="11.25">
      <c r="A94" s="93"/>
      <c r="B94" s="46"/>
      <c r="C94" s="46"/>
    </row>
    <row r="95" spans="1:3" ht="11.25">
      <c r="A95" s="93"/>
      <c r="B95" s="46"/>
      <c r="C95" s="46"/>
    </row>
    <row r="96" spans="1:3" ht="11.25">
      <c r="A96" s="93"/>
      <c r="B96" s="46"/>
      <c r="C96" s="46"/>
    </row>
    <row r="97" spans="1:3" ht="11.25">
      <c r="A97" s="93"/>
      <c r="B97" s="46"/>
      <c r="C97" s="46"/>
    </row>
    <row r="98" spans="1:3" ht="11.25">
      <c r="A98" s="93"/>
      <c r="B98" s="46"/>
      <c r="C98" s="46"/>
    </row>
    <row r="99" spans="1:3" ht="11.25">
      <c r="A99" s="93"/>
      <c r="B99" s="46"/>
      <c r="C99" s="46"/>
    </row>
    <row r="100" spans="1:3" ht="11.25">
      <c r="A100" s="93"/>
      <c r="B100" s="46"/>
      <c r="C100" s="46"/>
    </row>
    <row r="101" spans="1:3" ht="11.25">
      <c r="A101" s="93"/>
      <c r="B101" s="46"/>
      <c r="C101" s="46"/>
    </row>
    <row r="102" spans="1:3" ht="11.25">
      <c r="A102" s="93"/>
      <c r="B102" s="46"/>
      <c r="C102" s="46"/>
    </row>
    <row r="103" spans="1:3" ht="11.25">
      <c r="A103" s="93"/>
      <c r="B103" s="46"/>
      <c r="C103" s="46"/>
    </row>
    <row r="104" spans="1:3" ht="11.25">
      <c r="A104" s="93"/>
      <c r="B104" s="46"/>
      <c r="C104" s="46"/>
    </row>
    <row r="105" spans="1:3" ht="11.25">
      <c r="A105" s="93"/>
      <c r="B105" s="46"/>
      <c r="C105" s="46"/>
    </row>
    <row r="106" spans="1:3" ht="11.25">
      <c r="A106" s="93"/>
      <c r="B106" s="46"/>
      <c r="C106" s="46"/>
    </row>
    <row r="107" spans="1:3" ht="11.25">
      <c r="A107" s="93"/>
      <c r="B107" s="46"/>
      <c r="C107" s="46"/>
    </row>
    <row r="108" spans="1:3" ht="11.25">
      <c r="A108" s="93"/>
      <c r="B108" s="46"/>
      <c r="C108" s="46"/>
    </row>
    <row r="109" spans="1:3" ht="11.25">
      <c r="A109" s="93"/>
      <c r="B109" s="46"/>
      <c r="C109" s="46"/>
    </row>
  </sheetData>
  <sheetProtection/>
  <mergeCells count="95">
    <mergeCell ref="F62:H62"/>
    <mergeCell ref="F8:H8"/>
    <mergeCell ref="B7:C7"/>
    <mergeCell ref="F7:H7"/>
    <mergeCell ref="B8:C8"/>
    <mergeCell ref="A1:J1"/>
    <mergeCell ref="A6:E6"/>
    <mergeCell ref="A3:I3"/>
    <mergeCell ref="A4:J4"/>
    <mergeCell ref="F2:J2"/>
    <mergeCell ref="B5:C5"/>
    <mergeCell ref="B16:C16"/>
    <mergeCell ref="F16:H16"/>
    <mergeCell ref="F14:H14"/>
    <mergeCell ref="F15:H15"/>
    <mergeCell ref="B18:C18"/>
    <mergeCell ref="F18:H18"/>
    <mergeCell ref="B14:C14"/>
    <mergeCell ref="B15:C15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F31:H31"/>
    <mergeCell ref="B32:C32"/>
    <mergeCell ref="F32:H32"/>
    <mergeCell ref="B33:C33"/>
    <mergeCell ref="F33:H33"/>
    <mergeCell ref="B36:C36"/>
    <mergeCell ref="F36:H36"/>
    <mergeCell ref="B34:C34"/>
    <mergeCell ref="F34:H34"/>
    <mergeCell ref="B35:C35"/>
    <mergeCell ref="F35:H35"/>
    <mergeCell ref="B37:C37"/>
    <mergeCell ref="F37:H37"/>
    <mergeCell ref="B38:C38"/>
    <mergeCell ref="F38:H38"/>
    <mergeCell ref="B39:C39"/>
    <mergeCell ref="F39:H39"/>
    <mergeCell ref="B40:C40"/>
    <mergeCell ref="F40:H40"/>
    <mergeCell ref="B45:C45"/>
    <mergeCell ref="F45:H45"/>
    <mergeCell ref="B46:C46"/>
    <mergeCell ref="F46:H46"/>
    <mergeCell ref="B47:C47"/>
    <mergeCell ref="F47:H47"/>
    <mergeCell ref="B48:C48"/>
    <mergeCell ref="F48:H48"/>
    <mergeCell ref="B49:C49"/>
    <mergeCell ref="F49:H49"/>
    <mergeCell ref="B51:C51"/>
    <mergeCell ref="F51:H51"/>
    <mergeCell ref="B52:C52"/>
    <mergeCell ref="F52:H52"/>
    <mergeCell ref="B53:C53"/>
    <mergeCell ref="F53:H53"/>
    <mergeCell ref="B56:C56"/>
    <mergeCell ref="F56:H56"/>
    <mergeCell ref="B57:C57"/>
    <mergeCell ref="F57:H57"/>
    <mergeCell ref="F55:H55"/>
    <mergeCell ref="B55:C55"/>
    <mergeCell ref="B63:C63"/>
    <mergeCell ref="F63:H63"/>
    <mergeCell ref="F64:H64"/>
    <mergeCell ref="B58:C58"/>
    <mergeCell ref="F58:H58"/>
    <mergeCell ref="B59:C59"/>
    <mergeCell ref="F59:H59"/>
    <mergeCell ref="B61:C61"/>
    <mergeCell ref="F61:H61"/>
    <mergeCell ref="A64:E6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 Sobolewska</cp:lastModifiedBy>
  <cp:lastPrinted>2021-01-12T14:00:53Z</cp:lastPrinted>
  <dcterms:created xsi:type="dcterms:W3CDTF">2008-01-10T07:24:30Z</dcterms:created>
  <dcterms:modified xsi:type="dcterms:W3CDTF">2021-01-12T14:11:45Z</dcterms:modified>
  <cp:category/>
  <cp:version/>
  <cp:contentType/>
  <cp:contentStatus/>
</cp:coreProperties>
</file>