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Rady 2022\26 października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Arkusz1!$A$1:$M$59</definedName>
    <definedName name="_xlnm.Print_Titles" localSheetId="0">Arkusz1!$4:$7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K8" i="1"/>
  <c r="L8" i="1"/>
  <c r="F8" i="1"/>
  <c r="E28" i="1"/>
  <c r="F37" i="1" l="1"/>
  <c r="G37" i="1"/>
  <c r="H37" i="1"/>
  <c r="I37" i="1"/>
  <c r="J37" i="1"/>
  <c r="K37" i="1"/>
  <c r="L37" i="1"/>
  <c r="E37" i="1"/>
  <c r="E40" i="1"/>
  <c r="E10" i="1" l="1"/>
  <c r="G55" i="1" l="1"/>
  <c r="H55" i="1"/>
  <c r="I55" i="1"/>
  <c r="J55" i="1"/>
  <c r="K55" i="1"/>
  <c r="L55" i="1"/>
  <c r="F55" i="1"/>
  <c r="F53" i="1"/>
  <c r="G53" i="1"/>
  <c r="H53" i="1"/>
  <c r="I53" i="1"/>
  <c r="J53" i="1"/>
  <c r="K53" i="1"/>
  <c r="L53" i="1"/>
  <c r="F50" i="1"/>
  <c r="G50" i="1"/>
  <c r="H50" i="1"/>
  <c r="I50" i="1"/>
  <c r="J50" i="1"/>
  <c r="K50" i="1"/>
  <c r="L50" i="1"/>
  <c r="F47" i="1"/>
  <c r="G47" i="1"/>
  <c r="H47" i="1"/>
  <c r="I47" i="1"/>
  <c r="J47" i="1"/>
  <c r="K47" i="1"/>
  <c r="L47" i="1"/>
  <c r="F41" i="1"/>
  <c r="G41" i="1"/>
  <c r="H41" i="1"/>
  <c r="I41" i="1"/>
  <c r="J41" i="1"/>
  <c r="K41" i="1"/>
  <c r="L41" i="1"/>
  <c r="F29" i="1"/>
  <c r="G29" i="1"/>
  <c r="H29" i="1"/>
  <c r="I29" i="1"/>
  <c r="J29" i="1"/>
  <c r="K29" i="1"/>
  <c r="L29" i="1"/>
  <c r="F31" i="1"/>
  <c r="G31" i="1"/>
  <c r="H31" i="1"/>
  <c r="I31" i="1"/>
  <c r="J31" i="1"/>
  <c r="K31" i="1"/>
  <c r="L31" i="1"/>
  <c r="F33" i="1"/>
  <c r="G33" i="1"/>
  <c r="H33" i="1"/>
  <c r="I33" i="1"/>
  <c r="J33" i="1"/>
  <c r="K33" i="1"/>
  <c r="L33" i="1"/>
  <c r="H59" i="1"/>
  <c r="E55" i="1"/>
  <c r="E56" i="1"/>
  <c r="E42" i="1"/>
  <c r="L59" i="1" l="1"/>
  <c r="G59" i="1"/>
  <c r="K59" i="1"/>
  <c r="J59" i="1"/>
  <c r="F59" i="1"/>
  <c r="I59" i="1"/>
  <c r="E52" i="1"/>
  <c r="E44" i="1" l="1"/>
  <c r="E45" i="1"/>
  <c r="E46" i="1"/>
  <c r="E27" i="1" l="1"/>
  <c r="E26" i="1"/>
  <c r="E25" i="1" l="1"/>
  <c r="E24" i="1"/>
  <c r="E11" i="1"/>
  <c r="E36" i="1" l="1"/>
  <c r="E39" i="1" l="1"/>
  <c r="E9" i="1" l="1"/>
  <c r="E12" i="1"/>
  <c r="E13" i="1"/>
  <c r="E14" i="1"/>
  <c r="E15" i="1"/>
  <c r="E16" i="1"/>
  <c r="E18" i="1"/>
  <c r="E19" i="1"/>
  <c r="E20" i="1"/>
  <c r="E21" i="1"/>
  <c r="E22" i="1"/>
  <c r="E35" i="1" l="1"/>
  <c r="E32" i="1"/>
  <c r="E41" i="1" l="1"/>
  <c r="E51" i="1" l="1"/>
  <c r="E50" i="1" s="1"/>
  <c r="E54" i="1"/>
  <c r="E53" i="1" s="1"/>
  <c r="E30" i="1" l="1"/>
  <c r="E29" i="1" s="1"/>
  <c r="E48" i="1" l="1"/>
  <c r="E34" i="1"/>
  <c r="E33" i="1" s="1"/>
  <c r="E31" i="1"/>
  <c r="E47" i="1" l="1"/>
  <c r="E59" i="1" l="1"/>
</calcChain>
</file>

<file path=xl/sharedStrings.xml><?xml version="1.0" encoding="utf-8"?>
<sst xmlns="http://schemas.openxmlformats.org/spreadsheetml/2006/main" count="155" uniqueCount="91">
  <si>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</si>
  <si>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</si>
  <si>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</si>
  <si>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</si>
  <si>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</si>
  <si>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</si>
  <si>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z tego źródła finansowania</t>
  </si>
  <si>
    <t>2</t>
  </si>
  <si>
    <t>3</t>
  </si>
  <si>
    <t>4</t>
  </si>
  <si>
    <t>5</t>
  </si>
  <si>
    <t>6</t>
  </si>
  <si>
    <t>7</t>
  </si>
  <si>
    <t>8</t>
  </si>
  <si>
    <t>Ogółem Dział 600</t>
  </si>
  <si>
    <t>6050</t>
  </si>
  <si>
    <t>Starostwo Powiatowe</t>
  </si>
  <si>
    <t xml:space="preserve">Budowa chodników 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</si>
  <si>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</si>
  <si>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</si>
  <si>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</si>
  <si>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</si>
  <si>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</si>
  <si>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Razem dział 754</t>
  </si>
  <si>
    <t>6170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</si>
  <si>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</si>
  <si>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</si>
  <si>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</si>
  <si>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</si>
  <si>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Razem dział 926</t>
  </si>
  <si>
    <t>Budowa hali sportowej przy Centrum Edukacji Zawodowej i Ustawicznej "Kopernik" w Wyszkowie</t>
  </si>
  <si>
    <t>Ogółem</t>
  </si>
  <si>
    <t>Dotacja dla SPZZOZ w Wyszkowie na finansowanie lub dofinansowanie kosztów realizacji inwestycji i zakupów  inwestycyjnych ze środków RIFL</t>
  </si>
  <si>
    <t>Razem dział 801</t>
  </si>
  <si>
    <t>ZS Nr 1 w Wyszkowie</t>
  </si>
  <si>
    <t>Razem dział 700</t>
  </si>
  <si>
    <t>Wykup nieruchomości</t>
  </si>
  <si>
    <t xml:space="preserve">środki własne powiatu, kredyt </t>
  </si>
  <si>
    <t>9</t>
  </si>
  <si>
    <t>10</t>
  </si>
  <si>
    <t xml:space="preserve">Dostosowanie budynku Starostwa Powiatowego do przepisów przeciwpożarowych </t>
  </si>
  <si>
    <t>Dokumentacja projektowa budowy drogi powiatowej Nr 4408W na odcinku Długosiodło-Przetycz Włościańska</t>
  </si>
  <si>
    <t>Razem dział 853</t>
  </si>
  <si>
    <t>PUP Wyszków</t>
  </si>
  <si>
    <t xml:space="preserve"> Starostwo Powiatowe </t>
  </si>
  <si>
    <t>Zakup samochodu służbowego</t>
  </si>
  <si>
    <t xml:space="preserve">Modernizacja dachu na obiektach MECEO i stołówki przy I LO w Wyszkowie </t>
  </si>
  <si>
    <t xml:space="preserve">I LO w Wyszkowie </t>
  </si>
  <si>
    <t>Budowa drogi powiatowej Nr 4419W - Ślubów</t>
  </si>
  <si>
    <t>KP PSP</t>
  </si>
  <si>
    <t>ŹRÓDŁA FINANSOWANIA WYDATKÓW  MAJĄTKOWYCH W ROKU BUDŻETOWYM 2022</t>
  </si>
  <si>
    <t>Dokumentacja projektowa budowy drogi powiatowej Nr 4414W na odcinku Somianka  Parcele - Barcice</t>
  </si>
  <si>
    <t xml:space="preserve">Modernizacja instalacji centralnego ogrzewania w budynku biurowym Urzędu Miejskiego i Starostwa Powiatowego w Wyszkowie - I Etap </t>
  </si>
  <si>
    <t>Budowa bieżni i boiska do piłki plażowej przy Zespole Szkół Nr 1 im. Marii Skłodowskiej-Curie w Wyszkowie</t>
  </si>
  <si>
    <t>Przebudowa DP nr 4406W poprzez budowę chodnika w m. Kamieńczyk</t>
  </si>
  <si>
    <t>Zakup samochodu służbowego (dla PCPR-u)</t>
  </si>
  <si>
    <t>rok budżetowy 2022                               (kol. 6 - 11)</t>
  </si>
  <si>
    <t>Budowa drogi powiatowej Nr 4408W                        w miejscowości Porządzie
(KK: 4.474.929,59 - całość kosztów)
+ wykupy nieruchomości (bez naniesień) 500 zł</t>
  </si>
  <si>
    <t xml:space="preserve">Rozbudowa drogi powiatowej nr 4403W               na odcinku od granicy z Gminą Wyszków            do ul. Kamienieckiej w m.Brańszczyk (podziały geodezyjne nieruchomości) </t>
  </si>
  <si>
    <t xml:space="preserve">Rozbudowa drogi powiatowej nr 4403W              na odcinku od m.Nowy Brańszczyk                        do granicy pasa drogowego drogi krajowej nr S8 (podziały geodezyjne nieruchomości) </t>
  </si>
  <si>
    <t>Wpłata na Fundusz Wsparcia Policji - zakup samochodu</t>
  </si>
  <si>
    <t>Zakup silnika zaburtowego do łodzi wraz                 z wyposażeniem</t>
  </si>
  <si>
    <t xml:space="preserve">Budowa drogi powiatowej Nr 4408W                                                      ul. Daszyńskiego w Wyszkowie                           (w tym wykupy: 768 000 zł) </t>
  </si>
  <si>
    <t>Adaptacja pomieszczeń kuchni, zaplecza, stołówki oraz podpiwniczenia na cele edukacyjne Zespołu Szkół Nr 1 im. M. Skłodowskiej - Curie w Wyszkowie (finansowanie: RFIL 825.000 zł, odsetki od środków na r-ku 5.086,14, wolne środki 202.898,86zł)</t>
  </si>
  <si>
    <t>Dokumentacja projektowa przebudowy drogi powiatowej Nr 4402W na odcinku Nowa Pecyna - Długosiodło</t>
  </si>
  <si>
    <t>Przebudowa drogi powiatowej Nr 4402W na odcinku Nowa Pecyna - Długosiodło - Etap I</t>
  </si>
  <si>
    <t>Przebudowa drogi powiatowej Nr 4402W na odcinku Nowa Pecyna - Długosiodło - Etap II</t>
  </si>
  <si>
    <t>pomoc finansowa z jst (gminy, urząd marszałkowski)</t>
  </si>
  <si>
    <t>Adaptacja dwóch pomieszczeń na pracownię elektroenergetyczną i pracownię energetyki cieplnej w CEZiU "Kopernik" w Wyszkowie</t>
  </si>
  <si>
    <t>CEZiU "Kopernik" w Wyszkowie</t>
  </si>
  <si>
    <t>Przebudowa lewego skrzydła budynku głównego Domu Pomocy Społecznej w Brańszczyku</t>
  </si>
  <si>
    <t>DPS w Brańszczyku</t>
  </si>
  <si>
    <t>6100</t>
  </si>
  <si>
    <t>6370</t>
  </si>
  <si>
    <t>Budżet państwa (dotacje, subwencje)</t>
  </si>
  <si>
    <t>11</t>
  </si>
  <si>
    <t>12</t>
  </si>
  <si>
    <t>Fundusz Wsparcia PSP</t>
  </si>
  <si>
    <t>Rządowy Fundusz Rozwoju Dróg             RFRD</t>
  </si>
  <si>
    <t>Rządowy Fundusz Inwestycji Lokalnych                       RFIL</t>
  </si>
  <si>
    <t>Polski Ład               (Fundusz Przeciwdziałania COVID)</t>
  </si>
  <si>
    <t>Poprawa bezpieczeństwa ruchu drogowego  na 1 przejściu dla pieszych w Leszczydole Nowinach na ul.Wyszkowskiej na drodze nr 4408W</t>
  </si>
  <si>
    <t>Poprawa bezpieczeństwa ruchu drogowego na 1 przejściu dla pieszych w Nowej Wsi na drodze nr 4403W</t>
  </si>
  <si>
    <t>Poprawa bezpieczeństwa ruchu drogowego na 2 przejściach dla pieszych w Długosiodle na ul. Królowej Jadwigi na drogach nr 4408W, 2648W</t>
  </si>
  <si>
    <t>Poprawa bezpieczeństwa ruchu drogowego na 1 przejściu dla pieszych w Niegowie na ul. Handlowej na drodze nr 1811W</t>
  </si>
  <si>
    <t xml:space="preserve">Dokumentacja projektowa rozbudowy drogi powiatowej Nr 4415W w miejscowości Leszczydół Podwielątki </t>
  </si>
  <si>
    <t>Wykonanie miejsc postojowych dla klientów Urzędu na terenie PUP od strony Parku im. Karola Ferdynanda Wazy                                (w tym niezbędna dokumentacja)</t>
  </si>
  <si>
    <t xml:space="preserve">Budowa drogi powiatowej Nr 4405W na odcinku Poręba Średnia- Udrzynek </t>
  </si>
  <si>
    <t>Zakup łodzi płaskodennych</t>
  </si>
  <si>
    <t>Budowa DP nr 4421W od węzła "Mostówka”  na DK S-8 do działki ew. nr 10/1 położonej  w m. Mostówka
(KK: 6.650.287,98 + KNK: 167.441,39 + Poza Wnioskiem: 55.615,03) + wykupy nieruchomości i odszkodowania za drzewa 600.000 zł.</t>
  </si>
  <si>
    <t>Budowa drogi powiatowej Nr 4415W Leszczydół Stary - Leszczydół Działki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</si>
</sst>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8" fillId="2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3" fontId="8" fillId="0" borderId="2" xfId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9" fontId="2" fillId="2" borderId="0" xfId="2" applyFont="1" applyFill="1" applyAlignment="1">
      <alignment vertical="center"/>
    </xf>
    <xf numFmtId="165" fontId="2" fillId="2" borderId="0" xfId="2" applyNumberFormat="1" applyFont="1" applyFill="1" applyAlignment="1">
      <alignment vertical="center"/>
    </xf>
    <xf numFmtId="10" fontId="2" fillId="2" borderId="0" xfId="2" applyNumberFormat="1" applyFont="1" applyFill="1" applyAlignment="1">
      <alignment vertical="center"/>
    </xf>
    <xf numFmtId="43" fontId="2" fillId="2" borderId="0" xfId="0" applyNumberFormat="1" applyFont="1" applyFill="1" applyAlignment="1">
      <alignment vertical="center"/>
    </xf>
    <xf numFmtId="43" fontId="8" fillId="0" borderId="10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" name="Line 1">
          <a:extLst>
            <a:ext uri="{FF2B5EF4-FFF2-40B4-BE49-F238E27FC236}">
              <a16:creationId xmlns="" xmlns:a16="http://schemas.microsoft.com/office/drawing/2014/main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1" name="Line 1">
          <a:extLst>
            <a:ext uri="{FF2B5EF4-FFF2-40B4-BE49-F238E27FC236}">
              <a16:creationId xmlns="" xmlns:a16="http://schemas.microsoft.com/office/drawing/2014/main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2" name="Line 1">
          <a:extLst>
            <a:ext uri="{FF2B5EF4-FFF2-40B4-BE49-F238E27FC236}">
              <a16:creationId xmlns="" xmlns:a16="http://schemas.microsoft.com/office/drawing/2014/main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3" name="Line 1">
          <a:extLst>
            <a:ext uri="{FF2B5EF4-FFF2-40B4-BE49-F238E27FC236}">
              <a16:creationId xmlns="" xmlns:a16="http://schemas.microsoft.com/office/drawing/2014/main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4" name="Line 1">
          <a:extLst>
            <a:ext uri="{FF2B5EF4-FFF2-40B4-BE49-F238E27FC236}">
              <a16:creationId xmlns="" xmlns:a16="http://schemas.microsoft.com/office/drawing/2014/main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5" name="Line 1">
          <a:extLst>
            <a:ext uri="{FF2B5EF4-FFF2-40B4-BE49-F238E27FC236}">
              <a16:creationId xmlns="" xmlns:a16="http://schemas.microsoft.com/office/drawing/2014/main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7" name="Line 1">
          <a:extLst>
            <a:ext uri="{FF2B5EF4-FFF2-40B4-BE49-F238E27FC236}">
              <a16:creationId xmlns="" xmlns:a16="http://schemas.microsoft.com/office/drawing/2014/main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8" name="Line 1">
          <a:extLst>
            <a:ext uri="{FF2B5EF4-FFF2-40B4-BE49-F238E27FC236}">
              <a16:creationId xmlns="" xmlns:a16="http://schemas.microsoft.com/office/drawing/2014/main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9" name="Line 1">
          <a:extLst>
            <a:ext uri="{FF2B5EF4-FFF2-40B4-BE49-F238E27FC236}">
              <a16:creationId xmlns="" xmlns:a16="http://schemas.microsoft.com/office/drawing/2014/main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0" name="Line 1">
          <a:extLst>
            <a:ext uri="{FF2B5EF4-FFF2-40B4-BE49-F238E27FC236}">
              <a16:creationId xmlns="" xmlns:a16="http://schemas.microsoft.com/office/drawing/2014/main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1" name="Line 1">
          <a:extLst>
            <a:ext uri="{FF2B5EF4-FFF2-40B4-BE49-F238E27FC236}">
              <a16:creationId xmlns="" xmlns:a16="http://schemas.microsoft.com/office/drawing/2014/main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3" name="Line 1">
          <a:extLst>
            <a:ext uri="{FF2B5EF4-FFF2-40B4-BE49-F238E27FC236}">
              <a16:creationId xmlns="" xmlns:a16="http://schemas.microsoft.com/office/drawing/2014/main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4" name="Line 1">
          <a:extLst>
            <a:ext uri="{FF2B5EF4-FFF2-40B4-BE49-F238E27FC236}">
              <a16:creationId xmlns="" xmlns:a16="http://schemas.microsoft.com/office/drawing/2014/main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5" name="Line 1">
          <a:extLst>
            <a:ext uri="{FF2B5EF4-FFF2-40B4-BE49-F238E27FC236}">
              <a16:creationId xmlns="" xmlns:a16="http://schemas.microsoft.com/office/drawing/2014/main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6" name="Line 1">
          <a:extLst>
            <a:ext uri="{FF2B5EF4-FFF2-40B4-BE49-F238E27FC236}">
              <a16:creationId xmlns="" xmlns:a16="http://schemas.microsoft.com/office/drawing/2014/main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7" name="Line 1">
          <a:extLst>
            <a:ext uri="{FF2B5EF4-FFF2-40B4-BE49-F238E27FC236}">
              <a16:creationId xmlns="" xmlns:a16="http://schemas.microsoft.com/office/drawing/2014/main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8" name="Line 1">
          <a:extLst>
            <a:ext uri="{FF2B5EF4-FFF2-40B4-BE49-F238E27FC236}">
              <a16:creationId xmlns="" xmlns:a16="http://schemas.microsoft.com/office/drawing/2014/main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9" name="Line 1">
          <a:extLst>
            <a:ext uri="{FF2B5EF4-FFF2-40B4-BE49-F238E27FC236}">
              <a16:creationId xmlns="" xmlns:a16="http://schemas.microsoft.com/office/drawing/2014/main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0" name="Line 1">
          <a:extLst>
            <a:ext uri="{FF2B5EF4-FFF2-40B4-BE49-F238E27FC236}">
              <a16:creationId xmlns="" xmlns:a16="http://schemas.microsoft.com/office/drawing/2014/main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1" name="Line 1">
          <a:extLst>
            <a:ext uri="{FF2B5EF4-FFF2-40B4-BE49-F238E27FC236}">
              <a16:creationId xmlns="" xmlns:a16="http://schemas.microsoft.com/office/drawing/2014/main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2" name="Line 1">
          <a:extLst>
            <a:ext uri="{FF2B5EF4-FFF2-40B4-BE49-F238E27FC236}">
              <a16:creationId xmlns="" xmlns:a16="http://schemas.microsoft.com/office/drawing/2014/main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3" name="Line 1">
          <a:extLst>
            <a:ext uri="{FF2B5EF4-FFF2-40B4-BE49-F238E27FC236}">
              <a16:creationId xmlns="" xmlns:a16="http://schemas.microsoft.com/office/drawing/2014/main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4" name="Line 1">
          <a:extLst>
            <a:ext uri="{FF2B5EF4-FFF2-40B4-BE49-F238E27FC236}">
              <a16:creationId xmlns="" xmlns:a16="http://schemas.microsoft.com/office/drawing/2014/main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5" name="Line 1">
          <a:extLst>
            <a:ext uri="{FF2B5EF4-FFF2-40B4-BE49-F238E27FC236}">
              <a16:creationId xmlns="" xmlns:a16="http://schemas.microsoft.com/office/drawing/2014/main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6" name="Line 1">
          <a:extLst>
            <a:ext uri="{FF2B5EF4-FFF2-40B4-BE49-F238E27FC236}">
              <a16:creationId xmlns="" xmlns:a16="http://schemas.microsoft.com/office/drawing/2014/main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7" name="Line 1">
          <a:extLst>
            <a:ext uri="{FF2B5EF4-FFF2-40B4-BE49-F238E27FC236}">
              <a16:creationId xmlns="" xmlns:a16="http://schemas.microsoft.com/office/drawing/2014/main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8" name="Line 1">
          <a:extLst>
            <a:ext uri="{FF2B5EF4-FFF2-40B4-BE49-F238E27FC236}">
              <a16:creationId xmlns="" xmlns:a16="http://schemas.microsoft.com/office/drawing/2014/main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9" name="Line 1">
          <a:extLst>
            <a:ext uri="{FF2B5EF4-FFF2-40B4-BE49-F238E27FC236}">
              <a16:creationId xmlns="" xmlns:a16="http://schemas.microsoft.com/office/drawing/2014/main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0" name="Line 1">
          <a:extLst>
            <a:ext uri="{FF2B5EF4-FFF2-40B4-BE49-F238E27FC236}">
              <a16:creationId xmlns="" xmlns:a16="http://schemas.microsoft.com/office/drawing/2014/main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1" name="Line 1">
          <a:extLst>
            <a:ext uri="{FF2B5EF4-FFF2-40B4-BE49-F238E27FC236}">
              <a16:creationId xmlns="" xmlns:a16="http://schemas.microsoft.com/office/drawing/2014/main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2" name="Line 1">
          <a:extLst>
            <a:ext uri="{FF2B5EF4-FFF2-40B4-BE49-F238E27FC236}">
              <a16:creationId xmlns="" xmlns:a16="http://schemas.microsoft.com/office/drawing/2014/main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3" name="Line 1">
          <a:extLst>
            <a:ext uri="{FF2B5EF4-FFF2-40B4-BE49-F238E27FC236}">
              <a16:creationId xmlns="" xmlns:a16="http://schemas.microsoft.com/office/drawing/2014/main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4" name="Line 1">
          <a:extLst>
            <a:ext uri="{FF2B5EF4-FFF2-40B4-BE49-F238E27FC236}">
              <a16:creationId xmlns="" xmlns:a16="http://schemas.microsoft.com/office/drawing/2014/main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5" name="Line 1">
          <a:extLst>
            <a:ext uri="{FF2B5EF4-FFF2-40B4-BE49-F238E27FC236}">
              <a16:creationId xmlns="" xmlns:a16="http://schemas.microsoft.com/office/drawing/2014/main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6" name="Line 1">
          <a:extLst>
            <a:ext uri="{FF2B5EF4-FFF2-40B4-BE49-F238E27FC236}">
              <a16:creationId xmlns="" xmlns:a16="http://schemas.microsoft.com/office/drawing/2014/main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7" name="Line 1">
          <a:extLst>
            <a:ext uri="{FF2B5EF4-FFF2-40B4-BE49-F238E27FC236}">
              <a16:creationId xmlns="" xmlns:a16="http://schemas.microsoft.com/office/drawing/2014/main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8" name="Line 1">
          <a:extLst>
            <a:ext uri="{FF2B5EF4-FFF2-40B4-BE49-F238E27FC236}">
              <a16:creationId xmlns="" xmlns:a16="http://schemas.microsoft.com/office/drawing/2014/main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9" name="Line 1">
          <a:extLst>
            <a:ext uri="{FF2B5EF4-FFF2-40B4-BE49-F238E27FC236}">
              <a16:creationId xmlns="" xmlns:a16="http://schemas.microsoft.com/office/drawing/2014/main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0" name="Line 1">
          <a:extLst>
            <a:ext uri="{FF2B5EF4-FFF2-40B4-BE49-F238E27FC236}">
              <a16:creationId xmlns="" xmlns:a16="http://schemas.microsoft.com/office/drawing/2014/main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1" name="Line 1">
          <a:extLst>
            <a:ext uri="{FF2B5EF4-FFF2-40B4-BE49-F238E27FC236}">
              <a16:creationId xmlns="" xmlns:a16="http://schemas.microsoft.com/office/drawing/2014/main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2" name="Line 1">
          <a:extLst>
            <a:ext uri="{FF2B5EF4-FFF2-40B4-BE49-F238E27FC236}">
              <a16:creationId xmlns="" xmlns:a16="http://schemas.microsoft.com/office/drawing/2014/main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3" name="Line 1">
          <a:extLst>
            <a:ext uri="{FF2B5EF4-FFF2-40B4-BE49-F238E27FC236}">
              <a16:creationId xmlns="" xmlns:a16="http://schemas.microsoft.com/office/drawing/2014/main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4" name="Line 1">
          <a:extLst>
            <a:ext uri="{FF2B5EF4-FFF2-40B4-BE49-F238E27FC236}">
              <a16:creationId xmlns="" xmlns:a16="http://schemas.microsoft.com/office/drawing/2014/main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5" name="Line 1">
          <a:extLst>
            <a:ext uri="{FF2B5EF4-FFF2-40B4-BE49-F238E27FC236}">
              <a16:creationId xmlns="" xmlns:a16="http://schemas.microsoft.com/office/drawing/2014/main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6" name="Line 1">
          <a:extLst>
            <a:ext uri="{FF2B5EF4-FFF2-40B4-BE49-F238E27FC236}">
              <a16:creationId xmlns="" xmlns:a16="http://schemas.microsoft.com/office/drawing/2014/main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7" name="Line 1">
          <a:extLst>
            <a:ext uri="{FF2B5EF4-FFF2-40B4-BE49-F238E27FC236}">
              <a16:creationId xmlns="" xmlns:a16="http://schemas.microsoft.com/office/drawing/2014/main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8" name="Line 1">
          <a:extLst>
            <a:ext uri="{FF2B5EF4-FFF2-40B4-BE49-F238E27FC236}">
              <a16:creationId xmlns="" xmlns:a16="http://schemas.microsoft.com/office/drawing/2014/main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9" name="Line 1">
          <a:extLst>
            <a:ext uri="{FF2B5EF4-FFF2-40B4-BE49-F238E27FC236}">
              <a16:creationId xmlns="" xmlns:a16="http://schemas.microsoft.com/office/drawing/2014/main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0" name="Line 1">
          <a:extLst>
            <a:ext uri="{FF2B5EF4-FFF2-40B4-BE49-F238E27FC236}">
              <a16:creationId xmlns="" xmlns:a16="http://schemas.microsoft.com/office/drawing/2014/main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1" name="Line 1">
          <a:extLst>
            <a:ext uri="{FF2B5EF4-FFF2-40B4-BE49-F238E27FC236}">
              <a16:creationId xmlns="" xmlns:a16="http://schemas.microsoft.com/office/drawing/2014/main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2" name="Line 1">
          <a:extLst>
            <a:ext uri="{FF2B5EF4-FFF2-40B4-BE49-F238E27FC236}">
              <a16:creationId xmlns="" xmlns:a16="http://schemas.microsoft.com/office/drawing/2014/main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3" name="Line 1">
          <a:extLst>
            <a:ext uri="{FF2B5EF4-FFF2-40B4-BE49-F238E27FC236}">
              <a16:creationId xmlns="" xmlns:a16="http://schemas.microsoft.com/office/drawing/2014/main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4" name="Line 1">
          <a:extLst>
            <a:ext uri="{FF2B5EF4-FFF2-40B4-BE49-F238E27FC236}">
              <a16:creationId xmlns="" xmlns:a16="http://schemas.microsoft.com/office/drawing/2014/main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5" name="Line 1">
          <a:extLst>
            <a:ext uri="{FF2B5EF4-FFF2-40B4-BE49-F238E27FC236}">
              <a16:creationId xmlns="" xmlns:a16="http://schemas.microsoft.com/office/drawing/2014/main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6" name="Line 1">
          <a:extLst>
            <a:ext uri="{FF2B5EF4-FFF2-40B4-BE49-F238E27FC236}">
              <a16:creationId xmlns="" xmlns:a16="http://schemas.microsoft.com/office/drawing/2014/main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7" name="Line 1">
          <a:extLst>
            <a:ext uri="{FF2B5EF4-FFF2-40B4-BE49-F238E27FC236}">
              <a16:creationId xmlns="" xmlns:a16="http://schemas.microsoft.com/office/drawing/2014/main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8" name="Line 1">
          <a:extLst>
            <a:ext uri="{FF2B5EF4-FFF2-40B4-BE49-F238E27FC236}">
              <a16:creationId xmlns="" xmlns:a16="http://schemas.microsoft.com/office/drawing/2014/main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9" name="Line 1">
          <a:extLst>
            <a:ext uri="{FF2B5EF4-FFF2-40B4-BE49-F238E27FC236}">
              <a16:creationId xmlns="" xmlns:a16="http://schemas.microsoft.com/office/drawing/2014/main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0" name="Line 1">
          <a:extLst>
            <a:ext uri="{FF2B5EF4-FFF2-40B4-BE49-F238E27FC236}">
              <a16:creationId xmlns="" xmlns:a16="http://schemas.microsoft.com/office/drawing/2014/main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1" name="Line 1">
          <a:extLst>
            <a:ext uri="{FF2B5EF4-FFF2-40B4-BE49-F238E27FC236}">
              <a16:creationId xmlns="" xmlns:a16="http://schemas.microsoft.com/office/drawing/2014/main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2" name="Line 1">
          <a:extLst>
            <a:ext uri="{FF2B5EF4-FFF2-40B4-BE49-F238E27FC236}">
              <a16:creationId xmlns="" xmlns:a16="http://schemas.microsoft.com/office/drawing/2014/main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3" name="Line 1">
          <a:extLst>
            <a:ext uri="{FF2B5EF4-FFF2-40B4-BE49-F238E27FC236}">
              <a16:creationId xmlns="" xmlns:a16="http://schemas.microsoft.com/office/drawing/2014/main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4" name="Line 1">
          <a:extLst>
            <a:ext uri="{FF2B5EF4-FFF2-40B4-BE49-F238E27FC236}">
              <a16:creationId xmlns="" xmlns:a16="http://schemas.microsoft.com/office/drawing/2014/main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5" name="Line 1">
          <a:extLst>
            <a:ext uri="{FF2B5EF4-FFF2-40B4-BE49-F238E27FC236}">
              <a16:creationId xmlns="" xmlns:a16="http://schemas.microsoft.com/office/drawing/2014/main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6" name="Line 1">
          <a:extLst>
            <a:ext uri="{FF2B5EF4-FFF2-40B4-BE49-F238E27FC236}">
              <a16:creationId xmlns="" xmlns:a16="http://schemas.microsoft.com/office/drawing/2014/main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7" name="Line 1">
          <a:extLst>
            <a:ext uri="{FF2B5EF4-FFF2-40B4-BE49-F238E27FC236}">
              <a16:creationId xmlns="" xmlns:a16="http://schemas.microsoft.com/office/drawing/2014/main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8" name="Line 1">
          <a:extLst>
            <a:ext uri="{FF2B5EF4-FFF2-40B4-BE49-F238E27FC236}">
              <a16:creationId xmlns="" xmlns:a16="http://schemas.microsoft.com/office/drawing/2014/main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9" name="Line 1">
          <a:extLst>
            <a:ext uri="{FF2B5EF4-FFF2-40B4-BE49-F238E27FC236}">
              <a16:creationId xmlns="" xmlns:a16="http://schemas.microsoft.com/office/drawing/2014/main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0" name="Line 1">
          <a:extLst>
            <a:ext uri="{FF2B5EF4-FFF2-40B4-BE49-F238E27FC236}">
              <a16:creationId xmlns="" xmlns:a16="http://schemas.microsoft.com/office/drawing/2014/main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1" name="Line 1">
          <a:extLst>
            <a:ext uri="{FF2B5EF4-FFF2-40B4-BE49-F238E27FC236}">
              <a16:creationId xmlns="" xmlns:a16="http://schemas.microsoft.com/office/drawing/2014/main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2" name="Line 1">
          <a:extLst>
            <a:ext uri="{FF2B5EF4-FFF2-40B4-BE49-F238E27FC236}">
              <a16:creationId xmlns="" xmlns:a16="http://schemas.microsoft.com/office/drawing/2014/main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3" name="Line 1">
          <a:extLst>
            <a:ext uri="{FF2B5EF4-FFF2-40B4-BE49-F238E27FC236}">
              <a16:creationId xmlns="" xmlns:a16="http://schemas.microsoft.com/office/drawing/2014/main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4" name="Line 1">
          <a:extLst>
            <a:ext uri="{FF2B5EF4-FFF2-40B4-BE49-F238E27FC236}">
              <a16:creationId xmlns="" xmlns:a16="http://schemas.microsoft.com/office/drawing/2014/main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5" name="Line 1">
          <a:extLst>
            <a:ext uri="{FF2B5EF4-FFF2-40B4-BE49-F238E27FC236}">
              <a16:creationId xmlns="" xmlns:a16="http://schemas.microsoft.com/office/drawing/2014/main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6" name="Line 1">
          <a:extLst>
            <a:ext uri="{FF2B5EF4-FFF2-40B4-BE49-F238E27FC236}">
              <a16:creationId xmlns="" xmlns:a16="http://schemas.microsoft.com/office/drawing/2014/main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7" name="Line 1">
          <a:extLst>
            <a:ext uri="{FF2B5EF4-FFF2-40B4-BE49-F238E27FC236}">
              <a16:creationId xmlns="" xmlns:a16="http://schemas.microsoft.com/office/drawing/2014/main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8" name="Line 1">
          <a:extLst>
            <a:ext uri="{FF2B5EF4-FFF2-40B4-BE49-F238E27FC236}">
              <a16:creationId xmlns="" xmlns:a16="http://schemas.microsoft.com/office/drawing/2014/main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9" name="Line 1">
          <a:extLst>
            <a:ext uri="{FF2B5EF4-FFF2-40B4-BE49-F238E27FC236}">
              <a16:creationId xmlns="" xmlns:a16="http://schemas.microsoft.com/office/drawing/2014/main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0" name="Line 1">
          <a:extLst>
            <a:ext uri="{FF2B5EF4-FFF2-40B4-BE49-F238E27FC236}">
              <a16:creationId xmlns="" xmlns:a16="http://schemas.microsoft.com/office/drawing/2014/main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1" name="Line 1">
          <a:extLst>
            <a:ext uri="{FF2B5EF4-FFF2-40B4-BE49-F238E27FC236}">
              <a16:creationId xmlns="" xmlns:a16="http://schemas.microsoft.com/office/drawing/2014/main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2" name="Line 1">
          <a:extLst>
            <a:ext uri="{FF2B5EF4-FFF2-40B4-BE49-F238E27FC236}">
              <a16:creationId xmlns="" xmlns:a16="http://schemas.microsoft.com/office/drawing/2014/main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3" name="Line 1">
          <a:extLst>
            <a:ext uri="{FF2B5EF4-FFF2-40B4-BE49-F238E27FC236}">
              <a16:creationId xmlns="" xmlns:a16="http://schemas.microsoft.com/office/drawing/2014/main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4" name="Line 1">
          <a:extLst>
            <a:ext uri="{FF2B5EF4-FFF2-40B4-BE49-F238E27FC236}">
              <a16:creationId xmlns="" xmlns:a16="http://schemas.microsoft.com/office/drawing/2014/main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5" name="Line 1">
          <a:extLst>
            <a:ext uri="{FF2B5EF4-FFF2-40B4-BE49-F238E27FC236}">
              <a16:creationId xmlns="" xmlns:a16="http://schemas.microsoft.com/office/drawing/2014/main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6" name="Line 1">
          <a:extLst>
            <a:ext uri="{FF2B5EF4-FFF2-40B4-BE49-F238E27FC236}">
              <a16:creationId xmlns="" xmlns:a16="http://schemas.microsoft.com/office/drawing/2014/main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7" name="Line 1">
          <a:extLst>
            <a:ext uri="{FF2B5EF4-FFF2-40B4-BE49-F238E27FC236}">
              <a16:creationId xmlns="" xmlns:a16="http://schemas.microsoft.com/office/drawing/2014/main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zoomScaleNormal="100" workbookViewId="0">
      <selection activeCell="E9" sqref="E9"/>
    </sheetView>
  </sheetViews>
  <sheetFormatPr defaultRowHeight="11.25"/>
  <cols>
    <col min="1" max="1" width="3.140625" style="1" customWidth="1"/>
    <col min="2" max="2" width="5.7109375" style="1" customWidth="1"/>
    <col min="3" max="3" width="5.140625" style="2" customWidth="1"/>
    <col min="4" max="4" width="29.7109375" style="3" customWidth="1"/>
    <col min="5" max="6" width="13.5703125" style="4" customWidth="1"/>
    <col min="7" max="9" width="13.140625" style="4" customWidth="1"/>
    <col min="10" max="10" width="13.5703125" style="4" customWidth="1"/>
    <col min="11" max="11" width="13" style="4" customWidth="1"/>
    <col min="12" max="12" width="13.85546875" style="4" customWidth="1"/>
    <col min="13" max="13" width="11.85546875" style="4" customWidth="1"/>
    <col min="14" max="14" width="9.140625" style="3"/>
    <col min="15" max="15" width="15.5703125" style="3" customWidth="1"/>
    <col min="16" max="16" width="12.7109375" style="3" bestFit="1" customWidth="1"/>
    <col min="17" max="16384" width="9.140625" style="3"/>
  </cols>
  <sheetData>
    <row r="1" spans="1:16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6.5" customHeight="1">
      <c r="A2" s="66" t="s">
        <v>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6" ht="5.25" customHeight="1">
      <c r="A3" s="6"/>
      <c r="B3" s="6"/>
      <c r="C3" s="7"/>
      <c r="D3" s="6"/>
      <c r="E3" s="8"/>
      <c r="F3" s="8"/>
      <c r="G3" s="8"/>
      <c r="H3" s="8"/>
      <c r="I3" s="8"/>
      <c r="J3" s="8"/>
      <c r="K3" s="8"/>
      <c r="L3" s="8"/>
      <c r="M3" s="8"/>
    </row>
    <row r="4" spans="1:16" s="9" customFormat="1" ht="18.75" customHeight="1">
      <c r="A4" s="67" t="s">
        <v>0</v>
      </c>
      <c r="B4" s="67" t="s">
        <v>1</v>
      </c>
      <c r="C4" s="68" t="s">
        <v>2</v>
      </c>
      <c r="D4" s="71" t="s">
        <v>3</v>
      </c>
      <c r="E4" s="72" t="s">
        <v>4</v>
      </c>
      <c r="F4" s="73"/>
      <c r="G4" s="73"/>
      <c r="H4" s="73"/>
      <c r="I4" s="73"/>
      <c r="J4" s="73"/>
      <c r="K4" s="73"/>
      <c r="L4" s="73"/>
      <c r="M4" s="74" t="s">
        <v>5</v>
      </c>
    </row>
    <row r="5" spans="1:16" s="9" customFormat="1" ht="16.5" customHeight="1">
      <c r="A5" s="67"/>
      <c r="B5" s="67"/>
      <c r="C5" s="69"/>
      <c r="D5" s="71"/>
      <c r="E5" s="77" t="s">
        <v>56</v>
      </c>
      <c r="F5" s="72" t="s">
        <v>6</v>
      </c>
      <c r="G5" s="73"/>
      <c r="H5" s="73"/>
      <c r="I5" s="73"/>
      <c r="J5" s="73"/>
      <c r="K5" s="73"/>
      <c r="L5" s="73"/>
      <c r="M5" s="75"/>
    </row>
    <row r="6" spans="1:16" s="9" customFormat="1" ht="57" customHeight="1">
      <c r="A6" s="67"/>
      <c r="B6" s="67"/>
      <c r="C6" s="70"/>
      <c r="D6" s="71"/>
      <c r="E6" s="77"/>
      <c r="F6" s="10" t="s">
        <v>37</v>
      </c>
      <c r="G6" s="10" t="s">
        <v>67</v>
      </c>
      <c r="H6" s="10" t="s">
        <v>79</v>
      </c>
      <c r="I6" s="10" t="s">
        <v>77</v>
      </c>
      <c r="J6" s="10" t="s">
        <v>80</v>
      </c>
      <c r="K6" s="11" t="s">
        <v>74</v>
      </c>
      <c r="L6" s="11" t="s">
        <v>78</v>
      </c>
      <c r="M6" s="76"/>
    </row>
    <row r="7" spans="1:16" s="9" customFormat="1" ht="16.5" customHeight="1">
      <c r="A7" s="12">
        <v>1</v>
      </c>
      <c r="B7" s="12" t="s">
        <v>7</v>
      </c>
      <c r="C7" s="12" t="s">
        <v>8</v>
      </c>
      <c r="D7" s="13" t="s">
        <v>9</v>
      </c>
      <c r="E7" s="14" t="s">
        <v>10</v>
      </c>
      <c r="F7" s="31" t="s">
        <v>11</v>
      </c>
      <c r="G7" s="31" t="s">
        <v>12</v>
      </c>
      <c r="H7" s="32" t="s">
        <v>13</v>
      </c>
      <c r="I7" s="32" t="s">
        <v>38</v>
      </c>
      <c r="J7" s="32" t="s">
        <v>39</v>
      </c>
      <c r="K7" s="32" t="s">
        <v>75</v>
      </c>
      <c r="L7" s="32" t="s">
        <v>76</v>
      </c>
      <c r="M7" s="15">
        <v>13</v>
      </c>
    </row>
    <row r="8" spans="1:16" s="9" customFormat="1" ht="19.5" customHeight="1">
      <c r="A8" s="16"/>
      <c r="B8" s="16"/>
      <c r="C8" s="12"/>
      <c r="D8" s="17" t="s">
        <v>14</v>
      </c>
      <c r="E8" s="18">
        <f>SUM(E9:E28)</f>
        <v>23064187.32</v>
      </c>
      <c r="F8" s="18">
        <f>SUM(F9:F28)</f>
        <v>6631269.3400000008</v>
      </c>
      <c r="G8" s="18">
        <f t="shared" ref="G8:L8" si="0">SUM(G9:G28)</f>
        <v>4271763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130466.56</v>
      </c>
      <c r="L8" s="18">
        <f t="shared" si="0"/>
        <v>12030688.419999998</v>
      </c>
      <c r="M8" s="19"/>
    </row>
    <row r="9" spans="1:16" ht="39.75" customHeight="1">
      <c r="A9" s="39">
        <v>1</v>
      </c>
      <c r="B9" s="33">
        <v>60014</v>
      </c>
      <c r="C9" s="34" t="s">
        <v>15</v>
      </c>
      <c r="D9" s="28" t="s">
        <v>62</v>
      </c>
      <c r="E9" s="35">
        <f t="shared" ref="E9:E24" si="1">SUM(F9:L9)</f>
        <v>6627369</v>
      </c>
      <c r="F9" s="35">
        <v>2299071.58</v>
      </c>
      <c r="G9" s="35">
        <v>1531071</v>
      </c>
      <c r="H9" s="36"/>
      <c r="I9" s="36"/>
      <c r="J9" s="37"/>
      <c r="K9" s="37"/>
      <c r="L9" s="37">
        <v>2797226.42</v>
      </c>
      <c r="M9" s="38" t="s">
        <v>16</v>
      </c>
      <c r="P9" s="47"/>
    </row>
    <row r="10" spans="1:16" ht="37.5" customHeight="1">
      <c r="A10" s="39">
        <v>2</v>
      </c>
      <c r="B10" s="33">
        <v>60014</v>
      </c>
      <c r="C10" s="34" t="s">
        <v>15</v>
      </c>
      <c r="D10" s="28" t="s">
        <v>87</v>
      </c>
      <c r="E10" s="35">
        <f t="shared" si="1"/>
        <v>450000</v>
      </c>
      <c r="F10" s="35">
        <v>450000</v>
      </c>
      <c r="G10" s="35"/>
      <c r="H10" s="36"/>
      <c r="I10" s="36"/>
      <c r="J10" s="37"/>
      <c r="K10" s="37"/>
      <c r="L10" s="37"/>
      <c r="M10" s="38" t="s">
        <v>16</v>
      </c>
      <c r="P10" s="49"/>
    </row>
    <row r="11" spans="1:16" ht="24.75" customHeight="1">
      <c r="A11" s="33">
        <v>3</v>
      </c>
      <c r="B11" s="33">
        <v>60014</v>
      </c>
      <c r="C11" s="34" t="s">
        <v>15</v>
      </c>
      <c r="D11" s="29" t="s">
        <v>17</v>
      </c>
      <c r="E11" s="35">
        <f t="shared" si="1"/>
        <v>22449.37</v>
      </c>
      <c r="F11" s="35">
        <v>22449.37</v>
      </c>
      <c r="G11" s="35"/>
      <c r="H11" s="36"/>
      <c r="I11" s="36"/>
      <c r="J11" s="37"/>
      <c r="K11" s="37"/>
      <c r="L11" s="37"/>
      <c r="M11" s="38" t="s">
        <v>16</v>
      </c>
      <c r="P11" s="46"/>
    </row>
    <row r="12" spans="1:16" s="45" customFormat="1" ht="33.75" customHeight="1">
      <c r="A12" s="33">
        <v>4</v>
      </c>
      <c r="B12" s="33">
        <v>60014</v>
      </c>
      <c r="C12" s="34" t="s">
        <v>15</v>
      </c>
      <c r="D12" s="29" t="s">
        <v>66</v>
      </c>
      <c r="E12" s="35">
        <f t="shared" si="1"/>
        <v>430000</v>
      </c>
      <c r="F12" s="35">
        <v>150398.44</v>
      </c>
      <c r="G12" s="35">
        <v>149135</v>
      </c>
      <c r="H12" s="36"/>
      <c r="I12" s="36"/>
      <c r="J12" s="37"/>
      <c r="K12" s="37">
        <v>130466.56</v>
      </c>
      <c r="L12" s="37"/>
      <c r="M12" s="38" t="s">
        <v>16</v>
      </c>
    </row>
    <row r="13" spans="1:16" ht="84.75" customHeight="1">
      <c r="A13" s="33">
        <v>5</v>
      </c>
      <c r="B13" s="33">
        <v>60014</v>
      </c>
      <c r="C13" s="34" t="s">
        <v>15</v>
      </c>
      <c r="D13" s="29" t="s">
        <v>89</v>
      </c>
      <c r="E13" s="35">
        <f t="shared" si="1"/>
        <v>7480495.3799999999</v>
      </c>
      <c r="F13" s="35">
        <v>1383708</v>
      </c>
      <c r="G13" s="35">
        <v>776557</v>
      </c>
      <c r="H13" s="36"/>
      <c r="I13" s="36"/>
      <c r="J13" s="37"/>
      <c r="K13" s="37"/>
      <c r="L13" s="37">
        <v>5320230.38</v>
      </c>
      <c r="M13" s="38" t="s">
        <v>44</v>
      </c>
      <c r="P13" s="49"/>
    </row>
    <row r="14" spans="1:16" ht="59.25" customHeight="1">
      <c r="A14" s="33">
        <v>6</v>
      </c>
      <c r="B14" s="33">
        <v>60014</v>
      </c>
      <c r="C14" s="34" t="s">
        <v>15</v>
      </c>
      <c r="D14" s="29" t="s">
        <v>57</v>
      </c>
      <c r="E14" s="35">
        <f t="shared" si="1"/>
        <v>5779943.6699999999</v>
      </c>
      <c r="F14" s="35">
        <v>1100000</v>
      </c>
      <c r="G14" s="35">
        <v>1100000</v>
      </c>
      <c r="H14" s="36"/>
      <c r="I14" s="36"/>
      <c r="J14" s="37"/>
      <c r="K14" s="37"/>
      <c r="L14" s="37">
        <v>3579943.67</v>
      </c>
      <c r="M14" s="38" t="s">
        <v>44</v>
      </c>
      <c r="P14" s="46"/>
    </row>
    <row r="15" spans="1:16" ht="51" customHeight="1">
      <c r="A15" s="33">
        <v>7</v>
      </c>
      <c r="B15" s="33">
        <v>60014</v>
      </c>
      <c r="C15" s="34" t="s">
        <v>15</v>
      </c>
      <c r="D15" s="29" t="s">
        <v>58</v>
      </c>
      <c r="E15" s="35">
        <f t="shared" si="1"/>
        <v>159690.9</v>
      </c>
      <c r="F15" s="35">
        <v>159690.9</v>
      </c>
      <c r="G15" s="35"/>
      <c r="H15" s="36"/>
      <c r="I15" s="36"/>
      <c r="J15" s="37"/>
      <c r="K15" s="37"/>
      <c r="L15" s="37"/>
      <c r="M15" s="38" t="s">
        <v>16</v>
      </c>
    </row>
    <row r="16" spans="1:16" ht="59.25" customHeight="1">
      <c r="A16" s="33">
        <v>8</v>
      </c>
      <c r="B16" s="33">
        <v>60014</v>
      </c>
      <c r="C16" s="34" t="s">
        <v>15</v>
      </c>
      <c r="D16" s="29" t="s">
        <v>59</v>
      </c>
      <c r="E16" s="35">
        <f t="shared" si="1"/>
        <v>45000</v>
      </c>
      <c r="F16" s="35">
        <v>45000</v>
      </c>
      <c r="G16" s="35"/>
      <c r="H16" s="36"/>
      <c r="I16" s="36"/>
      <c r="J16" s="37"/>
      <c r="K16" s="37"/>
      <c r="L16" s="37"/>
      <c r="M16" s="38" t="s">
        <v>16</v>
      </c>
      <c r="O16" s="46"/>
    </row>
    <row r="17" spans="1:15" ht="48.75" customHeight="1">
      <c r="A17" s="33">
        <v>9</v>
      </c>
      <c r="B17" s="33">
        <v>60014</v>
      </c>
      <c r="C17" s="34" t="s">
        <v>15</v>
      </c>
      <c r="D17" s="29" t="s">
        <v>81</v>
      </c>
      <c r="E17" s="35">
        <v>102000</v>
      </c>
      <c r="F17" s="35">
        <v>59690.15</v>
      </c>
      <c r="G17" s="35"/>
      <c r="H17" s="36"/>
      <c r="I17" s="36"/>
      <c r="J17" s="37"/>
      <c r="K17" s="37"/>
      <c r="L17" s="37">
        <v>42309.85</v>
      </c>
      <c r="M17" s="38" t="s">
        <v>16</v>
      </c>
    </row>
    <row r="18" spans="1:15" ht="41.25" customHeight="1">
      <c r="A18" s="33">
        <v>10</v>
      </c>
      <c r="B18" s="33">
        <v>60014</v>
      </c>
      <c r="C18" s="34" t="s">
        <v>15</v>
      </c>
      <c r="D18" s="29" t="s">
        <v>82</v>
      </c>
      <c r="E18" s="35">
        <f t="shared" si="1"/>
        <v>45500</v>
      </c>
      <c r="F18" s="35">
        <v>11455.31</v>
      </c>
      <c r="G18" s="35"/>
      <c r="H18" s="36"/>
      <c r="I18" s="36"/>
      <c r="J18" s="37"/>
      <c r="K18" s="37"/>
      <c r="L18" s="37">
        <v>34044.69</v>
      </c>
      <c r="M18" s="38" t="s">
        <v>16</v>
      </c>
    </row>
    <row r="19" spans="1:15" ht="48.75" customHeight="1">
      <c r="A19" s="33">
        <v>11</v>
      </c>
      <c r="B19" s="33">
        <v>60014</v>
      </c>
      <c r="C19" s="34" t="s">
        <v>15</v>
      </c>
      <c r="D19" s="29" t="s">
        <v>83</v>
      </c>
      <c r="E19" s="35">
        <f t="shared" si="1"/>
        <v>183500</v>
      </c>
      <c r="F19" s="35">
        <v>49691.87</v>
      </c>
      <c r="G19" s="35"/>
      <c r="H19" s="36"/>
      <c r="I19" s="36"/>
      <c r="J19" s="37"/>
      <c r="K19" s="37"/>
      <c r="L19" s="37">
        <v>133808.13</v>
      </c>
      <c r="M19" s="38" t="s">
        <v>16</v>
      </c>
    </row>
    <row r="20" spans="1:15" ht="46.5" customHeight="1">
      <c r="A20" s="33">
        <v>12</v>
      </c>
      <c r="B20" s="33">
        <v>60014</v>
      </c>
      <c r="C20" s="34" t="s">
        <v>15</v>
      </c>
      <c r="D20" s="29" t="s">
        <v>84</v>
      </c>
      <c r="E20" s="35">
        <f t="shared" si="1"/>
        <v>162000</v>
      </c>
      <c r="F20" s="35">
        <v>38874.720000000001</v>
      </c>
      <c r="G20" s="35"/>
      <c r="H20" s="36"/>
      <c r="I20" s="36"/>
      <c r="J20" s="37"/>
      <c r="K20" s="37"/>
      <c r="L20" s="37">
        <v>123125.28</v>
      </c>
      <c r="M20" s="38" t="s">
        <v>16</v>
      </c>
    </row>
    <row r="21" spans="1:15" ht="42" customHeight="1">
      <c r="A21" s="33">
        <v>13</v>
      </c>
      <c r="B21" s="33">
        <v>60014</v>
      </c>
      <c r="C21" s="34" t="s">
        <v>15</v>
      </c>
      <c r="D21" s="29" t="s">
        <v>41</v>
      </c>
      <c r="E21" s="35">
        <f t="shared" si="1"/>
        <v>236000</v>
      </c>
      <c r="F21" s="35">
        <v>236000</v>
      </c>
      <c r="G21" s="35"/>
      <c r="H21" s="36"/>
      <c r="I21" s="36"/>
      <c r="J21" s="37"/>
      <c r="K21" s="37"/>
      <c r="L21" s="37"/>
      <c r="M21" s="38" t="s">
        <v>16</v>
      </c>
    </row>
    <row r="22" spans="1:15" ht="39" customHeight="1">
      <c r="A22" s="33">
        <v>14</v>
      </c>
      <c r="B22" s="33">
        <v>60014</v>
      </c>
      <c r="C22" s="34" t="s">
        <v>15</v>
      </c>
      <c r="D22" s="29" t="s">
        <v>85</v>
      </c>
      <c r="E22" s="35">
        <f t="shared" si="1"/>
        <v>129999</v>
      </c>
      <c r="F22" s="35">
        <v>129999</v>
      </c>
      <c r="G22" s="35"/>
      <c r="H22" s="36"/>
      <c r="I22" s="36"/>
      <c r="J22" s="37"/>
      <c r="K22" s="37"/>
      <c r="L22" s="37"/>
      <c r="M22" s="38" t="s">
        <v>16</v>
      </c>
    </row>
    <row r="23" spans="1:15" ht="27" customHeight="1">
      <c r="A23" s="33">
        <v>15</v>
      </c>
      <c r="B23" s="33">
        <v>60014</v>
      </c>
      <c r="C23" s="34" t="s">
        <v>15</v>
      </c>
      <c r="D23" s="29" t="s">
        <v>48</v>
      </c>
      <c r="E23" s="35">
        <v>35000</v>
      </c>
      <c r="F23" s="35">
        <v>35000</v>
      </c>
      <c r="G23" s="35"/>
      <c r="H23" s="36"/>
      <c r="I23" s="36"/>
      <c r="J23" s="37"/>
      <c r="K23" s="37"/>
      <c r="L23" s="37"/>
      <c r="M23" s="38" t="s">
        <v>16</v>
      </c>
    </row>
    <row r="24" spans="1:15" ht="37.5" customHeight="1">
      <c r="A24" s="33">
        <v>16</v>
      </c>
      <c r="B24" s="33">
        <v>60014</v>
      </c>
      <c r="C24" s="34" t="s">
        <v>15</v>
      </c>
      <c r="D24" s="29" t="s">
        <v>51</v>
      </c>
      <c r="E24" s="35">
        <f t="shared" si="1"/>
        <v>108240</v>
      </c>
      <c r="F24" s="35">
        <v>108240</v>
      </c>
      <c r="G24" s="35"/>
      <c r="H24" s="36"/>
      <c r="I24" s="36"/>
      <c r="J24" s="37"/>
      <c r="K24" s="37"/>
      <c r="L24" s="37"/>
      <c r="M24" s="38" t="s">
        <v>16</v>
      </c>
    </row>
    <row r="25" spans="1:15" ht="30" customHeight="1">
      <c r="A25" s="33">
        <v>17</v>
      </c>
      <c r="B25" s="33">
        <v>60014</v>
      </c>
      <c r="C25" s="34" t="s">
        <v>15</v>
      </c>
      <c r="D25" s="29" t="s">
        <v>54</v>
      </c>
      <c r="E25" s="35">
        <f t="shared" ref="E25" si="2">SUM(F25:L25)</f>
        <v>300000</v>
      </c>
      <c r="F25" s="35">
        <v>30000</v>
      </c>
      <c r="G25" s="35">
        <v>270000</v>
      </c>
      <c r="H25" s="36"/>
      <c r="I25" s="36"/>
      <c r="J25" s="37"/>
      <c r="K25" s="37"/>
      <c r="L25" s="37"/>
      <c r="M25" s="38" t="s">
        <v>16</v>
      </c>
    </row>
    <row r="26" spans="1:15" s="45" customFormat="1" ht="39" customHeight="1">
      <c r="A26" s="33">
        <v>18</v>
      </c>
      <c r="B26" s="33">
        <v>60014</v>
      </c>
      <c r="C26" s="34" t="s">
        <v>15</v>
      </c>
      <c r="D26" s="29" t="s">
        <v>64</v>
      </c>
      <c r="E26" s="35">
        <f t="shared" ref="E26" si="3">SUM(F26:L26)</f>
        <v>20000</v>
      </c>
      <c r="F26" s="35">
        <v>20000</v>
      </c>
      <c r="G26" s="35"/>
      <c r="H26" s="36"/>
      <c r="I26" s="36"/>
      <c r="J26" s="37"/>
      <c r="K26" s="37"/>
      <c r="L26" s="37"/>
      <c r="M26" s="38" t="s">
        <v>16</v>
      </c>
    </row>
    <row r="27" spans="1:15" s="45" customFormat="1" ht="39" customHeight="1">
      <c r="A27" s="33">
        <v>19</v>
      </c>
      <c r="B27" s="33">
        <v>60014</v>
      </c>
      <c r="C27" s="34" t="s">
        <v>15</v>
      </c>
      <c r="D27" s="29" t="s">
        <v>65</v>
      </c>
      <c r="E27" s="35">
        <f t="shared" ref="E27" si="4">SUM(F27:L27)</f>
        <v>690000</v>
      </c>
      <c r="F27" s="35">
        <v>245000</v>
      </c>
      <c r="G27" s="35">
        <v>445000</v>
      </c>
      <c r="H27" s="36"/>
      <c r="I27" s="36"/>
      <c r="J27" s="37"/>
      <c r="K27" s="37"/>
      <c r="L27" s="37"/>
      <c r="M27" s="38" t="s">
        <v>16</v>
      </c>
    </row>
    <row r="28" spans="1:15" s="45" customFormat="1" ht="39" customHeight="1">
      <c r="A28" s="33">
        <v>20</v>
      </c>
      <c r="B28" s="33">
        <v>60014</v>
      </c>
      <c r="C28" s="34" t="s">
        <v>15</v>
      </c>
      <c r="D28" s="29" t="s">
        <v>90</v>
      </c>
      <c r="E28" s="35">
        <f t="shared" ref="E28" si="5">SUM(F28:L28)</f>
        <v>57000</v>
      </c>
      <c r="F28" s="35">
        <v>57000</v>
      </c>
      <c r="G28" s="35"/>
      <c r="H28" s="36"/>
      <c r="I28" s="36"/>
      <c r="J28" s="37"/>
      <c r="K28" s="37"/>
      <c r="L28" s="37"/>
      <c r="M28" s="38" t="s">
        <v>16</v>
      </c>
    </row>
    <row r="29" spans="1:15" ht="19.5" customHeight="1">
      <c r="A29" s="43"/>
      <c r="B29" s="43"/>
      <c r="C29" s="44"/>
      <c r="D29" s="40" t="s">
        <v>35</v>
      </c>
      <c r="E29" s="41">
        <f>SUM(E30)</f>
        <v>6000</v>
      </c>
      <c r="F29" s="41">
        <f t="shared" ref="F29:L29" si="6">SUM(F30)</f>
        <v>6000</v>
      </c>
      <c r="G29" s="41">
        <f t="shared" si="6"/>
        <v>0</v>
      </c>
      <c r="H29" s="41">
        <f t="shared" si="6"/>
        <v>0</v>
      </c>
      <c r="I29" s="41">
        <f t="shared" si="6"/>
        <v>0</v>
      </c>
      <c r="J29" s="41">
        <f t="shared" si="6"/>
        <v>0</v>
      </c>
      <c r="K29" s="41">
        <f t="shared" si="6"/>
        <v>0</v>
      </c>
      <c r="L29" s="41">
        <f t="shared" si="6"/>
        <v>0</v>
      </c>
      <c r="M29" s="42"/>
    </row>
    <row r="30" spans="1:15" ht="21.75" customHeight="1">
      <c r="A30" s="33">
        <v>21</v>
      </c>
      <c r="B30" s="33">
        <v>70005</v>
      </c>
      <c r="C30" s="34" t="s">
        <v>22</v>
      </c>
      <c r="D30" s="29" t="s">
        <v>36</v>
      </c>
      <c r="E30" s="35">
        <f>SUM(F30:L30)</f>
        <v>6000</v>
      </c>
      <c r="F30" s="35">
        <v>6000</v>
      </c>
      <c r="G30" s="35"/>
      <c r="H30" s="36"/>
      <c r="I30" s="36"/>
      <c r="J30" s="37"/>
      <c r="K30" s="37"/>
      <c r="L30" s="37"/>
      <c r="M30" s="38" t="s">
        <v>16</v>
      </c>
    </row>
    <row r="31" spans="1:15" s="26" customFormat="1" ht="21" customHeight="1">
      <c r="A31" s="43"/>
      <c r="B31" s="43"/>
      <c r="C31" s="44"/>
      <c r="D31" s="40" t="s">
        <v>18</v>
      </c>
      <c r="E31" s="41">
        <f>SUM(E32)</f>
        <v>34384</v>
      </c>
      <c r="F31" s="41">
        <f t="shared" ref="F31:L31" si="7">SUM(F32)</f>
        <v>34384</v>
      </c>
      <c r="G31" s="41">
        <f t="shared" si="7"/>
        <v>0</v>
      </c>
      <c r="H31" s="41">
        <f t="shared" si="7"/>
        <v>0</v>
      </c>
      <c r="I31" s="41">
        <f t="shared" si="7"/>
        <v>0</v>
      </c>
      <c r="J31" s="41">
        <f t="shared" si="7"/>
        <v>0</v>
      </c>
      <c r="K31" s="41">
        <f t="shared" si="7"/>
        <v>0</v>
      </c>
      <c r="L31" s="41">
        <f t="shared" si="7"/>
        <v>0</v>
      </c>
      <c r="M31" s="42"/>
    </row>
    <row r="32" spans="1:15" ht="49.5" customHeight="1">
      <c r="A32" s="33">
        <v>22</v>
      </c>
      <c r="B32" s="33">
        <v>71095</v>
      </c>
      <c r="C32" s="34" t="s">
        <v>19</v>
      </c>
      <c r="D32" s="29" t="s">
        <v>20</v>
      </c>
      <c r="E32" s="35">
        <f>SUM(F32:L32)</f>
        <v>34384</v>
      </c>
      <c r="F32" s="35">
        <v>34384</v>
      </c>
      <c r="G32" s="35"/>
      <c r="H32" s="36"/>
      <c r="I32" s="36"/>
      <c r="J32" s="37"/>
      <c r="K32" s="37"/>
      <c r="L32" s="37"/>
      <c r="M32" s="38" t="s">
        <v>16</v>
      </c>
      <c r="O32" s="48"/>
    </row>
    <row r="33" spans="1:18" ht="19.5" customHeight="1">
      <c r="A33" s="20"/>
      <c r="B33" s="20"/>
      <c r="C33" s="21"/>
      <c r="D33" s="30" t="s">
        <v>21</v>
      </c>
      <c r="E33" s="25">
        <f>SUM(E34:E36)</f>
        <v>286835</v>
      </c>
      <c r="F33" s="25">
        <f t="shared" ref="F33:L33" si="8">SUM(F34:F36)</f>
        <v>286835</v>
      </c>
      <c r="G33" s="25">
        <f t="shared" si="8"/>
        <v>0</v>
      </c>
      <c r="H33" s="25">
        <f t="shared" si="8"/>
        <v>0</v>
      </c>
      <c r="I33" s="25">
        <f t="shared" si="8"/>
        <v>0</v>
      </c>
      <c r="J33" s="25">
        <f t="shared" si="8"/>
        <v>0</v>
      </c>
      <c r="K33" s="25">
        <f t="shared" si="8"/>
        <v>0</v>
      </c>
      <c r="L33" s="25">
        <f t="shared" si="8"/>
        <v>0</v>
      </c>
      <c r="M33" s="22"/>
      <c r="O33" s="46"/>
    </row>
    <row r="34" spans="1:18" ht="19.5" customHeight="1">
      <c r="A34" s="33">
        <v>23</v>
      </c>
      <c r="B34" s="33">
        <v>75020</v>
      </c>
      <c r="C34" s="34" t="s">
        <v>22</v>
      </c>
      <c r="D34" s="29" t="s">
        <v>45</v>
      </c>
      <c r="E34" s="35">
        <f>SUM(F34:L34)</f>
        <v>66000</v>
      </c>
      <c r="F34" s="35">
        <v>66000</v>
      </c>
      <c r="G34" s="35"/>
      <c r="H34" s="36"/>
      <c r="I34" s="36"/>
      <c r="J34" s="36"/>
      <c r="K34" s="36"/>
      <c r="L34" s="36"/>
      <c r="M34" s="38" t="s">
        <v>16</v>
      </c>
    </row>
    <row r="35" spans="1:18" ht="35.25" customHeight="1">
      <c r="A35" s="33">
        <v>24</v>
      </c>
      <c r="B35" s="33">
        <v>75020</v>
      </c>
      <c r="C35" s="34" t="s">
        <v>15</v>
      </c>
      <c r="D35" s="29" t="s">
        <v>40</v>
      </c>
      <c r="E35" s="35">
        <f>SUM(F35:L35)</f>
        <v>70835</v>
      </c>
      <c r="F35" s="35">
        <v>70835</v>
      </c>
      <c r="G35" s="35"/>
      <c r="H35" s="36"/>
      <c r="I35" s="36"/>
      <c r="J35" s="36"/>
      <c r="K35" s="36"/>
      <c r="L35" s="36"/>
      <c r="M35" s="38" t="s">
        <v>16</v>
      </c>
      <c r="O35" s="49"/>
    </row>
    <row r="36" spans="1:18" ht="47.25" customHeight="1">
      <c r="A36" s="33">
        <v>25</v>
      </c>
      <c r="B36" s="33">
        <v>75020</v>
      </c>
      <c r="C36" s="34" t="s">
        <v>15</v>
      </c>
      <c r="D36" s="29" t="s">
        <v>52</v>
      </c>
      <c r="E36" s="35">
        <f>SUM(F36:L36)</f>
        <v>150000</v>
      </c>
      <c r="F36" s="35">
        <v>150000</v>
      </c>
      <c r="G36" s="35"/>
      <c r="H36" s="36"/>
      <c r="I36" s="36"/>
      <c r="J36" s="36"/>
      <c r="K36" s="36"/>
      <c r="L36" s="36"/>
      <c r="M36" s="38" t="s">
        <v>16</v>
      </c>
      <c r="O36" s="46"/>
    </row>
    <row r="37" spans="1:18" ht="18.75" customHeight="1">
      <c r="A37" s="33"/>
      <c r="B37" s="33"/>
      <c r="C37" s="34"/>
      <c r="D37" s="40" t="s">
        <v>23</v>
      </c>
      <c r="E37" s="41">
        <f>SUM(E38:E40)</f>
        <v>240900</v>
      </c>
      <c r="F37" s="41">
        <f t="shared" ref="F37:L37" si="9">SUM(F38:F40)</f>
        <v>10000</v>
      </c>
      <c r="G37" s="41">
        <f t="shared" si="9"/>
        <v>0</v>
      </c>
      <c r="H37" s="41">
        <f t="shared" si="9"/>
        <v>0</v>
      </c>
      <c r="I37" s="41">
        <f t="shared" si="9"/>
        <v>30900</v>
      </c>
      <c r="J37" s="41">
        <f t="shared" si="9"/>
        <v>0</v>
      </c>
      <c r="K37" s="41">
        <f t="shared" si="9"/>
        <v>200000</v>
      </c>
      <c r="L37" s="41">
        <f t="shared" si="9"/>
        <v>0</v>
      </c>
      <c r="M37" s="38"/>
    </row>
    <row r="38" spans="1:18" ht="25.5" customHeight="1">
      <c r="A38" s="33">
        <v>26</v>
      </c>
      <c r="B38" s="33">
        <v>75404</v>
      </c>
      <c r="C38" s="34" t="s">
        <v>24</v>
      </c>
      <c r="D38" s="29" t="s">
        <v>60</v>
      </c>
      <c r="E38" s="35">
        <v>10000</v>
      </c>
      <c r="F38" s="35">
        <v>10000</v>
      </c>
      <c r="G38" s="35"/>
      <c r="H38" s="36"/>
      <c r="I38" s="36"/>
      <c r="J38" s="37"/>
      <c r="K38" s="37"/>
      <c r="L38" s="37"/>
      <c r="M38" s="38" t="s">
        <v>16</v>
      </c>
    </row>
    <row r="39" spans="1:18" ht="23.25" customHeight="1">
      <c r="A39" s="33">
        <v>27</v>
      </c>
      <c r="B39" s="33">
        <v>75411</v>
      </c>
      <c r="C39" s="34" t="s">
        <v>22</v>
      </c>
      <c r="D39" s="29" t="s">
        <v>61</v>
      </c>
      <c r="E39" s="35">
        <f>SUM(F39:L39)</f>
        <v>30900</v>
      </c>
      <c r="F39" s="35"/>
      <c r="G39" s="35"/>
      <c r="H39" s="36"/>
      <c r="I39" s="36">
        <v>30900</v>
      </c>
      <c r="J39" s="37"/>
      <c r="K39" s="37"/>
      <c r="L39" s="37"/>
      <c r="M39" s="38" t="s">
        <v>49</v>
      </c>
    </row>
    <row r="40" spans="1:18" ht="23.25" customHeight="1">
      <c r="A40" s="33">
        <v>28</v>
      </c>
      <c r="B40" s="33">
        <v>75411</v>
      </c>
      <c r="C40" s="34" t="s">
        <v>22</v>
      </c>
      <c r="D40" s="29" t="s">
        <v>88</v>
      </c>
      <c r="E40" s="35">
        <f>SUM(F40:L40)</f>
        <v>200000</v>
      </c>
      <c r="F40" s="35"/>
      <c r="G40" s="35"/>
      <c r="H40" s="36"/>
      <c r="I40" s="36"/>
      <c r="J40" s="37"/>
      <c r="K40" s="37">
        <v>200000</v>
      </c>
      <c r="L40" s="37"/>
      <c r="M40" s="38" t="s">
        <v>49</v>
      </c>
    </row>
    <row r="41" spans="1:18" ht="19.5" customHeight="1">
      <c r="A41" s="33"/>
      <c r="B41" s="33"/>
      <c r="C41" s="34"/>
      <c r="D41" s="40" t="s">
        <v>33</v>
      </c>
      <c r="E41" s="41">
        <f>SUM(E42:E46)</f>
        <v>1406485</v>
      </c>
      <c r="F41" s="41">
        <f t="shared" ref="F41:L41" si="10">SUM(F42:F46)</f>
        <v>581485</v>
      </c>
      <c r="G41" s="41">
        <f t="shared" si="10"/>
        <v>0</v>
      </c>
      <c r="H41" s="41">
        <f t="shared" si="10"/>
        <v>825000</v>
      </c>
      <c r="I41" s="41">
        <f t="shared" si="10"/>
        <v>0</v>
      </c>
      <c r="J41" s="41">
        <f t="shared" si="10"/>
        <v>0</v>
      </c>
      <c r="K41" s="41">
        <f t="shared" si="10"/>
        <v>0</v>
      </c>
      <c r="L41" s="41">
        <f t="shared" si="10"/>
        <v>0</v>
      </c>
      <c r="M41" s="42"/>
    </row>
    <row r="42" spans="1:18" ht="39.75" customHeight="1">
      <c r="A42" s="53">
        <v>29</v>
      </c>
      <c r="B42" s="53">
        <v>80115</v>
      </c>
      <c r="C42" s="34" t="s">
        <v>15</v>
      </c>
      <c r="D42" s="56" t="s">
        <v>63</v>
      </c>
      <c r="E42" s="59">
        <f>SUM(F42:L43)</f>
        <v>1032985</v>
      </c>
      <c r="F42" s="51">
        <v>207985</v>
      </c>
      <c r="G42" s="41"/>
      <c r="H42" s="50"/>
      <c r="I42" s="50"/>
      <c r="J42" s="50"/>
      <c r="K42" s="50"/>
      <c r="L42" s="50"/>
      <c r="M42" s="62" t="s">
        <v>34</v>
      </c>
    </row>
    <row r="43" spans="1:18" ht="39.75" customHeight="1">
      <c r="A43" s="55"/>
      <c r="B43" s="55"/>
      <c r="C43" s="34" t="s">
        <v>72</v>
      </c>
      <c r="D43" s="58"/>
      <c r="E43" s="61"/>
      <c r="F43" s="35"/>
      <c r="G43" s="35"/>
      <c r="H43" s="36">
        <v>825000</v>
      </c>
      <c r="I43" s="36"/>
      <c r="J43" s="37"/>
      <c r="K43" s="37"/>
      <c r="L43" s="37"/>
      <c r="M43" s="64"/>
      <c r="O43" s="49"/>
      <c r="R43" s="46"/>
    </row>
    <row r="44" spans="1:18" ht="39" customHeight="1">
      <c r="A44" s="33">
        <v>30</v>
      </c>
      <c r="B44" s="33">
        <v>80115</v>
      </c>
      <c r="C44" s="34" t="s">
        <v>15</v>
      </c>
      <c r="D44" s="29" t="s">
        <v>53</v>
      </c>
      <c r="E44" s="35">
        <f t="shared" ref="E44:E46" si="11">SUM(F44:L44)</f>
        <v>11000</v>
      </c>
      <c r="F44" s="35">
        <v>11000</v>
      </c>
      <c r="G44" s="35"/>
      <c r="H44" s="36"/>
      <c r="I44" s="36"/>
      <c r="J44" s="37"/>
      <c r="K44" s="37"/>
      <c r="L44" s="37"/>
      <c r="M44" s="38" t="s">
        <v>34</v>
      </c>
      <c r="O44" s="48"/>
    </row>
    <row r="45" spans="1:18" ht="45.75" customHeight="1">
      <c r="A45" s="33">
        <v>31</v>
      </c>
      <c r="B45" s="33">
        <v>80115</v>
      </c>
      <c r="C45" s="34" t="s">
        <v>15</v>
      </c>
      <c r="D45" s="29" t="s">
        <v>68</v>
      </c>
      <c r="E45" s="35">
        <f t="shared" si="11"/>
        <v>17500</v>
      </c>
      <c r="F45" s="35">
        <v>17500</v>
      </c>
      <c r="G45" s="35"/>
      <c r="H45" s="36"/>
      <c r="I45" s="36"/>
      <c r="J45" s="37"/>
      <c r="K45" s="37"/>
      <c r="L45" s="37"/>
      <c r="M45" s="38" t="s">
        <v>69</v>
      </c>
    </row>
    <row r="46" spans="1:18" ht="29.25" customHeight="1">
      <c r="A46" s="33">
        <v>32</v>
      </c>
      <c r="B46" s="33">
        <v>80120</v>
      </c>
      <c r="C46" s="34" t="s">
        <v>15</v>
      </c>
      <c r="D46" s="29" t="s">
        <v>46</v>
      </c>
      <c r="E46" s="35">
        <f t="shared" si="11"/>
        <v>345000</v>
      </c>
      <c r="F46" s="35">
        <v>345000</v>
      </c>
      <c r="G46" s="35"/>
      <c r="H46" s="36"/>
      <c r="I46" s="36"/>
      <c r="J46" s="37"/>
      <c r="K46" s="37"/>
      <c r="L46" s="37"/>
      <c r="M46" s="38" t="s">
        <v>47</v>
      </c>
    </row>
    <row r="47" spans="1:18" ht="21.75" customHeight="1">
      <c r="A47" s="20"/>
      <c r="B47" s="20"/>
      <c r="C47" s="21"/>
      <c r="D47" s="30" t="s">
        <v>25</v>
      </c>
      <c r="E47" s="25">
        <f t="shared" ref="E47:L47" si="12">SUM(E48:E49)</f>
        <v>5151488</v>
      </c>
      <c r="F47" s="25">
        <f t="shared" si="12"/>
        <v>443352</v>
      </c>
      <c r="G47" s="25">
        <f t="shared" si="12"/>
        <v>0</v>
      </c>
      <c r="H47" s="25">
        <f t="shared" si="12"/>
        <v>4708136</v>
      </c>
      <c r="I47" s="25">
        <f t="shared" si="12"/>
        <v>0</v>
      </c>
      <c r="J47" s="25">
        <f t="shared" si="12"/>
        <v>0</v>
      </c>
      <c r="K47" s="25">
        <f t="shared" si="12"/>
        <v>0</v>
      </c>
      <c r="L47" s="25">
        <f t="shared" si="12"/>
        <v>0</v>
      </c>
      <c r="M47" s="22"/>
    </row>
    <row r="48" spans="1:18" ht="47.25" customHeight="1">
      <c r="A48" s="33">
        <v>33</v>
      </c>
      <c r="B48" s="33">
        <v>85111</v>
      </c>
      <c r="C48" s="34" t="s">
        <v>26</v>
      </c>
      <c r="D48" s="29" t="s">
        <v>27</v>
      </c>
      <c r="E48" s="35">
        <f>SUM(F48:L48)</f>
        <v>443352</v>
      </c>
      <c r="F48" s="35">
        <v>443352</v>
      </c>
      <c r="G48" s="35"/>
      <c r="H48" s="36"/>
      <c r="I48" s="36"/>
      <c r="J48" s="37"/>
      <c r="K48" s="37"/>
      <c r="L48" s="37"/>
      <c r="M48" s="38" t="s">
        <v>16</v>
      </c>
      <c r="P48" s="46"/>
    </row>
    <row r="49" spans="1:15" ht="48.75" customHeight="1">
      <c r="A49" s="33">
        <v>34</v>
      </c>
      <c r="B49" s="33">
        <v>85111</v>
      </c>
      <c r="C49" s="34" t="s">
        <v>26</v>
      </c>
      <c r="D49" s="29" t="s">
        <v>32</v>
      </c>
      <c r="E49" s="35">
        <v>4708136</v>
      </c>
      <c r="F49" s="35"/>
      <c r="G49" s="35"/>
      <c r="H49" s="36">
        <v>4708136</v>
      </c>
      <c r="I49" s="36"/>
      <c r="J49" s="37"/>
      <c r="K49" s="37"/>
      <c r="L49" s="37"/>
      <c r="M49" s="38" t="s">
        <v>16</v>
      </c>
      <c r="O49" s="49"/>
    </row>
    <row r="50" spans="1:15" ht="20.25" customHeight="1">
      <c r="A50" s="20"/>
      <c r="B50" s="20"/>
      <c r="C50" s="21"/>
      <c r="D50" s="30" t="s">
        <v>28</v>
      </c>
      <c r="E50" s="25">
        <f>SUM(E51:E52)</f>
        <v>420785</v>
      </c>
      <c r="F50" s="25">
        <f t="shared" ref="F50:L50" si="13">SUM(F51:F52)</f>
        <v>420785</v>
      </c>
      <c r="G50" s="25">
        <f t="shared" si="13"/>
        <v>0</v>
      </c>
      <c r="H50" s="25">
        <f t="shared" si="13"/>
        <v>0</v>
      </c>
      <c r="I50" s="25">
        <f t="shared" si="13"/>
        <v>0</v>
      </c>
      <c r="J50" s="25">
        <f t="shared" si="13"/>
        <v>0</v>
      </c>
      <c r="K50" s="25">
        <f t="shared" si="13"/>
        <v>0</v>
      </c>
      <c r="L50" s="25">
        <f t="shared" si="13"/>
        <v>0</v>
      </c>
      <c r="M50" s="22"/>
      <c r="O50" s="48"/>
    </row>
    <row r="51" spans="1:15" ht="36" customHeight="1">
      <c r="A51" s="33">
        <v>35</v>
      </c>
      <c r="B51" s="33">
        <v>85202</v>
      </c>
      <c r="C51" s="34" t="s">
        <v>15</v>
      </c>
      <c r="D51" s="29" t="s">
        <v>70</v>
      </c>
      <c r="E51" s="35">
        <f>SUM(F51:L51)</f>
        <v>354785</v>
      </c>
      <c r="F51" s="35">
        <v>354785</v>
      </c>
      <c r="G51" s="35"/>
      <c r="H51" s="36"/>
      <c r="I51" s="36"/>
      <c r="J51" s="37"/>
      <c r="K51" s="37"/>
      <c r="L51" s="37"/>
      <c r="M51" s="38" t="s">
        <v>71</v>
      </c>
    </row>
    <row r="52" spans="1:15" ht="24" customHeight="1">
      <c r="A52" s="33">
        <v>36</v>
      </c>
      <c r="B52" s="33">
        <v>85218</v>
      </c>
      <c r="C52" s="34" t="s">
        <v>22</v>
      </c>
      <c r="D52" s="29" t="s">
        <v>55</v>
      </c>
      <c r="E52" s="35">
        <f>SUM(F52:L52)</f>
        <v>66000</v>
      </c>
      <c r="F52" s="35">
        <v>66000</v>
      </c>
      <c r="G52" s="35"/>
      <c r="H52" s="36"/>
      <c r="I52" s="36"/>
      <c r="J52" s="37"/>
      <c r="K52" s="37"/>
      <c r="L52" s="37"/>
      <c r="M52" s="38" t="s">
        <v>16</v>
      </c>
    </row>
    <row r="53" spans="1:15" ht="19.5" customHeight="1">
      <c r="A53" s="33"/>
      <c r="B53" s="33"/>
      <c r="C53" s="34"/>
      <c r="D53" s="40" t="s">
        <v>42</v>
      </c>
      <c r="E53" s="41">
        <f>SUM(E54)</f>
        <v>94114.45</v>
      </c>
      <c r="F53" s="41">
        <f t="shared" ref="F53:L53" si="14">SUM(F54)</f>
        <v>94114.45</v>
      </c>
      <c r="G53" s="41">
        <f t="shared" si="14"/>
        <v>0</v>
      </c>
      <c r="H53" s="41">
        <f t="shared" si="14"/>
        <v>0</v>
      </c>
      <c r="I53" s="41">
        <f t="shared" si="14"/>
        <v>0</v>
      </c>
      <c r="J53" s="41">
        <f t="shared" si="14"/>
        <v>0</v>
      </c>
      <c r="K53" s="41">
        <f t="shared" si="14"/>
        <v>0</v>
      </c>
      <c r="L53" s="41">
        <f t="shared" si="14"/>
        <v>0</v>
      </c>
      <c r="M53" s="38"/>
    </row>
    <row r="54" spans="1:15" ht="50.25" customHeight="1">
      <c r="A54" s="33">
        <v>37</v>
      </c>
      <c r="B54" s="33">
        <v>85333</v>
      </c>
      <c r="C54" s="34" t="s">
        <v>15</v>
      </c>
      <c r="D54" s="29" t="s">
        <v>86</v>
      </c>
      <c r="E54" s="35">
        <f>SUM(F54:L54)</f>
        <v>94114.45</v>
      </c>
      <c r="F54" s="35">
        <v>94114.45</v>
      </c>
      <c r="G54" s="35"/>
      <c r="H54" s="36"/>
      <c r="I54" s="36"/>
      <c r="J54" s="37"/>
      <c r="K54" s="37"/>
      <c r="L54" s="37"/>
      <c r="M54" s="38" t="s">
        <v>43</v>
      </c>
    </row>
    <row r="55" spans="1:15" ht="18.75" customHeight="1">
      <c r="A55" s="23"/>
      <c r="B55" s="23"/>
      <c r="C55" s="24"/>
      <c r="D55" s="30" t="s">
        <v>29</v>
      </c>
      <c r="E55" s="41">
        <f>SUM(E56)</f>
        <v>9309082</v>
      </c>
      <c r="F55" s="41">
        <f>SUM(F56:F58)</f>
        <v>2409374</v>
      </c>
      <c r="G55" s="41">
        <f t="shared" ref="G55:L55" si="15">SUM(G56:G58)</f>
        <v>0</v>
      </c>
      <c r="H55" s="41">
        <f t="shared" si="15"/>
        <v>1267958</v>
      </c>
      <c r="I55" s="41">
        <f t="shared" si="15"/>
        <v>0</v>
      </c>
      <c r="J55" s="41">
        <f t="shared" si="15"/>
        <v>5631750</v>
      </c>
      <c r="K55" s="41">
        <f t="shared" si="15"/>
        <v>0</v>
      </c>
      <c r="L55" s="41">
        <f t="shared" si="15"/>
        <v>0</v>
      </c>
      <c r="M55" s="22"/>
    </row>
    <row r="56" spans="1:15" ht="24" customHeight="1">
      <c r="A56" s="53">
        <v>38</v>
      </c>
      <c r="B56" s="53">
        <v>92601</v>
      </c>
      <c r="C56" s="34" t="s">
        <v>15</v>
      </c>
      <c r="D56" s="56" t="s">
        <v>30</v>
      </c>
      <c r="E56" s="59">
        <f>SUM(F56:L58)</f>
        <v>9309082</v>
      </c>
      <c r="F56" s="35">
        <v>2409374</v>
      </c>
      <c r="G56" s="41"/>
      <c r="H56" s="36"/>
      <c r="I56" s="36"/>
      <c r="J56" s="36"/>
      <c r="K56" s="36"/>
      <c r="L56" s="42"/>
      <c r="M56" s="62" t="s">
        <v>16</v>
      </c>
      <c r="O56" s="49"/>
    </row>
    <row r="57" spans="1:15" ht="24" customHeight="1">
      <c r="A57" s="54"/>
      <c r="B57" s="54"/>
      <c r="C57" s="34" t="s">
        <v>72</v>
      </c>
      <c r="D57" s="57"/>
      <c r="E57" s="60"/>
      <c r="F57" s="35"/>
      <c r="G57" s="41"/>
      <c r="H57" s="36">
        <v>1267958</v>
      </c>
      <c r="I57" s="36"/>
      <c r="J57" s="36"/>
      <c r="K57" s="36"/>
      <c r="L57" s="42"/>
      <c r="M57" s="63"/>
      <c r="O57" s="49"/>
    </row>
    <row r="58" spans="1:15" ht="24" customHeight="1">
      <c r="A58" s="55"/>
      <c r="B58" s="55"/>
      <c r="C58" s="34" t="s">
        <v>73</v>
      </c>
      <c r="D58" s="58"/>
      <c r="E58" s="61"/>
      <c r="F58" s="35"/>
      <c r="G58" s="41"/>
      <c r="H58" s="36"/>
      <c r="I58" s="36"/>
      <c r="J58" s="36">
        <v>5631750</v>
      </c>
      <c r="K58" s="36"/>
      <c r="L58" s="42"/>
      <c r="M58" s="64"/>
      <c r="O58" s="49"/>
    </row>
    <row r="59" spans="1:15" ht="21" customHeight="1">
      <c r="A59" s="65" t="s">
        <v>31</v>
      </c>
      <c r="B59" s="65"/>
      <c r="C59" s="65"/>
      <c r="D59" s="65"/>
      <c r="E59" s="27">
        <f>SUM(E8+E29+E31+E33+E37+E41+E47+E50+E55+E53)</f>
        <v>40014260.770000003</v>
      </c>
      <c r="F59" s="27">
        <f t="shared" ref="F59:L59" si="16">SUM(F8+F29+F31+F33+F37+F41+F47+F50+F55+F53)</f>
        <v>10917598.789999999</v>
      </c>
      <c r="G59" s="27">
        <f t="shared" si="16"/>
        <v>4271763</v>
      </c>
      <c r="H59" s="27">
        <f t="shared" si="16"/>
        <v>6801094</v>
      </c>
      <c r="I59" s="27">
        <f t="shared" si="16"/>
        <v>30900</v>
      </c>
      <c r="J59" s="27">
        <f t="shared" si="16"/>
        <v>5631750</v>
      </c>
      <c r="K59" s="27">
        <f t="shared" si="16"/>
        <v>330466.56</v>
      </c>
      <c r="L59" s="27">
        <f t="shared" si="16"/>
        <v>12030688.419999998</v>
      </c>
      <c r="M59" s="27"/>
      <c r="O59" s="48"/>
    </row>
    <row r="65" spans="4:9">
      <c r="D65" s="2"/>
      <c r="H65" s="52"/>
      <c r="I65" s="52"/>
    </row>
    <row r="67" spans="4:9">
      <c r="H67" s="46"/>
      <c r="I67" s="46"/>
    </row>
  </sheetData>
  <mergeCells count="21">
    <mergeCell ref="M56:M58"/>
    <mergeCell ref="A59:D59"/>
    <mergeCell ref="A2:M2"/>
    <mergeCell ref="A4:A6"/>
    <mergeCell ref="B4:B6"/>
    <mergeCell ref="C4:C6"/>
    <mergeCell ref="D4:D6"/>
    <mergeCell ref="E4:L4"/>
    <mergeCell ref="M4:M6"/>
    <mergeCell ref="E5:E6"/>
    <mergeCell ref="F5:L5"/>
    <mergeCell ref="A42:A43"/>
    <mergeCell ref="B42:B43"/>
    <mergeCell ref="D42:D43"/>
    <mergeCell ref="E42:E43"/>
    <mergeCell ref="M42:M43"/>
    <mergeCell ref="H65:I65"/>
    <mergeCell ref="A56:A58"/>
    <mergeCell ref="B56:B58"/>
    <mergeCell ref="D56:D58"/>
    <mergeCell ref="E56:E58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2022-10-10T09:39:51Z</cp:lastPrinted>
  <dcterms:created xsi:type="dcterms:W3CDTF">2020-11-26T13:57:36Z</dcterms:created>
  <dcterms:modified xsi:type="dcterms:W3CDTF">2022-10-19T11:22:37Z</dcterms:modified>
</cp:coreProperties>
</file>