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7 czerwca\"/>
    </mc:Choice>
  </mc:AlternateContent>
  <bookViews>
    <workbookView xWindow="0" yWindow="0" windowWidth="28800" windowHeight="12435"/>
  </bookViews>
  <sheets>
    <sheet name="7 czerwca" sheetId="4" r:id="rId1"/>
  </sheets>
  <definedNames>
    <definedName name="_xlnm.Print_Titles" localSheetId="0">'7 czerwca'!$21:$22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F15" i="4"/>
  <c r="F16" i="4"/>
  <c r="G81" i="4"/>
  <c r="G80" i="4"/>
  <c r="G79" i="4"/>
  <c r="G78" i="4"/>
  <c r="G77" i="4"/>
  <c r="G76" i="4"/>
  <c r="G75" i="4"/>
  <c r="G74" i="4"/>
  <c r="F73" i="4"/>
  <c r="F72" i="4" s="1"/>
  <c r="F71" i="4" s="1"/>
  <c r="E73" i="4"/>
  <c r="E72" i="4" s="1"/>
  <c r="E71" i="4" s="1"/>
  <c r="G70" i="4"/>
  <c r="G69" i="4"/>
  <c r="G68" i="4"/>
  <c r="F67" i="4"/>
  <c r="E67" i="4"/>
  <c r="E66" i="4" s="1"/>
  <c r="E65" i="4" s="1"/>
  <c r="F66" i="4"/>
  <c r="F65" i="4" s="1"/>
  <c r="G64" i="4"/>
  <c r="G63" i="4"/>
  <c r="G62" i="4"/>
  <c r="F61" i="4"/>
  <c r="E61" i="4"/>
  <c r="G60" i="4"/>
  <c r="G59" i="4"/>
  <c r="G58" i="4"/>
  <c r="G57" i="4"/>
  <c r="F56" i="4"/>
  <c r="E56" i="4"/>
  <c r="G55" i="4"/>
  <c r="G54" i="4"/>
  <c r="G53" i="4"/>
  <c r="F52" i="4"/>
  <c r="E52" i="4"/>
  <c r="G51" i="4"/>
  <c r="G50" i="4"/>
  <c r="G49" i="4"/>
  <c r="F48" i="4"/>
  <c r="E48" i="4"/>
  <c r="G47" i="4"/>
  <c r="G46" i="4"/>
  <c r="G45" i="4"/>
  <c r="F44" i="4"/>
  <c r="E44" i="4"/>
  <c r="G43" i="4"/>
  <c r="G42" i="4"/>
  <c r="G41" i="4"/>
  <c r="F40" i="4"/>
  <c r="E40" i="4"/>
  <c r="G37" i="4"/>
  <c r="G36" i="4"/>
  <c r="G35" i="4"/>
  <c r="G34" i="4"/>
  <c r="G33" i="4"/>
  <c r="G32" i="4"/>
  <c r="G31" i="4"/>
  <c r="G30" i="4"/>
  <c r="F29" i="4"/>
  <c r="E29" i="4"/>
  <c r="G28" i="4"/>
  <c r="G27" i="4"/>
  <c r="G25" i="4" s="1"/>
  <c r="G26" i="4"/>
  <c r="F25" i="4"/>
  <c r="E25" i="4"/>
  <c r="G17" i="4"/>
  <c r="G16" i="4" s="1"/>
  <c r="G15" i="4" s="1"/>
  <c r="E16" i="4"/>
  <c r="G14" i="4"/>
  <c r="G13" i="4"/>
  <c r="G12" i="4" s="1"/>
  <c r="F13" i="4"/>
  <c r="F12" i="4" s="1"/>
  <c r="E13" i="4"/>
  <c r="E12" i="4" s="1"/>
  <c r="G11" i="4"/>
  <c r="G10" i="4" s="1"/>
  <c r="G9" i="4" s="1"/>
  <c r="F10" i="4"/>
  <c r="F9" i="4" s="1"/>
  <c r="E10" i="4"/>
  <c r="E9" i="4" s="1"/>
  <c r="G73" i="4" l="1"/>
  <c r="G72" i="4" s="1"/>
  <c r="G71" i="4" s="1"/>
  <c r="G67" i="4"/>
  <c r="G66" i="4" s="1"/>
  <c r="G65" i="4" s="1"/>
  <c r="G61" i="4"/>
  <c r="G56" i="4"/>
  <c r="G52" i="4"/>
  <c r="F39" i="4"/>
  <c r="F38" i="4" s="1"/>
  <c r="G48" i="4"/>
  <c r="G44" i="4"/>
  <c r="E39" i="4"/>
  <c r="E38" i="4" s="1"/>
  <c r="E82" i="4" s="1"/>
  <c r="G40" i="4"/>
  <c r="G29" i="4"/>
  <c r="G24" i="4" s="1"/>
  <c r="G23" i="4" s="1"/>
  <c r="E24" i="4"/>
  <c r="E23" i="4" s="1"/>
  <c r="F24" i="4"/>
  <c r="F23" i="4" s="1"/>
  <c r="F18" i="4"/>
  <c r="G18" i="4"/>
  <c r="E18" i="4"/>
  <c r="F82" i="4" l="1"/>
  <c r="G39" i="4"/>
  <c r="G38" i="4" s="1"/>
  <c r="G82" i="4" s="1"/>
</calcChain>
</file>

<file path=xl/sharedStrings.xml><?xml version="1.0" encoding="utf-8"?>
<sst xmlns="http://schemas.openxmlformats.org/spreadsheetml/2006/main" count="110" uniqueCount="62">
  <si>
    <t>Dział</t>
  </si>
  <si>
    <t>Rozdz.</t>
  </si>
  <si>
    <t>§</t>
  </si>
  <si>
    <t>Treść</t>
  </si>
  <si>
    <t>Wydatki</t>
  </si>
  <si>
    <t>Ogółem</t>
  </si>
  <si>
    <t>Dochody</t>
  </si>
  <si>
    <t>Bezppieczeństwo publiczne i ochrona przeciwpożarowa</t>
  </si>
  <si>
    <t>Wpływy z różnych dochodów</t>
  </si>
  <si>
    <t>0970</t>
  </si>
  <si>
    <t>Zakup usług pozostałych</t>
  </si>
  <si>
    <t>4330</t>
  </si>
  <si>
    <t>Zakup usług przez jednostki samorządu terytorialnego od innych jednostek samorządu terytorialnego</t>
  </si>
  <si>
    <t>Zarządu Powiatu Wyszkowskiego</t>
  </si>
  <si>
    <t>Plan</t>
  </si>
  <si>
    <t>Zmiana</t>
  </si>
  <si>
    <t>Plan po zmianie</t>
  </si>
  <si>
    <t>75495</t>
  </si>
  <si>
    <t>Zakup materiałów i wyposażenia</t>
  </si>
  <si>
    <t>Plan przed zmianą</t>
  </si>
  <si>
    <t xml:space="preserve">Starostwo Powiatowe </t>
  </si>
  <si>
    <t>CEZiU "Kopernik" w Wyszkowie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</si>
  <si>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</si>
  <si>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</si>
  <si>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</si>
  <si>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</si>
  <si>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środków żywności</t>
  </si>
  <si>
    <t>Zakup energii</t>
  </si>
  <si>
    <t>Pozostała działalność</t>
  </si>
  <si>
    <t xml:space="preserve">Plan finansowy na 2022 r.  na realizację zadań wynikających z ustawy o pomocy obywatelom Ukrainy w związku z konfliktem zbrojnym na terytorium tego państwa – Fundusz Pomocy.
</t>
  </si>
  <si>
    <t>Wynagrodzenia osobowe nauczycieli</t>
  </si>
  <si>
    <t>80195</t>
  </si>
  <si>
    <t>Oświata i wychowanie</t>
  </si>
  <si>
    <t>85495</t>
  </si>
  <si>
    <t>Edukacyjna opieka wychowawcza</t>
  </si>
  <si>
    <t>ILO w Wyszkowie</t>
  </si>
  <si>
    <t>ZS 1 w Wyszkowie</t>
  </si>
  <si>
    <t>SOSW w Wyszkowie</t>
  </si>
  <si>
    <t>ZSS w Brańszczyku</t>
  </si>
  <si>
    <t>ZS w Długosiodle</t>
  </si>
  <si>
    <t>PPP w Wyszkowie</t>
  </si>
  <si>
    <t>75814</t>
  </si>
  <si>
    <t>Różne rozliczenia finansowe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</si>
  <si>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</si>
  <si>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</si>
  <si>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Różne rozliczenia</t>
  </si>
  <si>
    <t>Rodzina</t>
  </si>
  <si>
    <t>85595</t>
  </si>
  <si>
    <t>3110</t>
  </si>
  <si>
    <t>Świadczenia społeczne</t>
  </si>
  <si>
    <t>4010</t>
  </si>
  <si>
    <t>4110</t>
  </si>
  <si>
    <t>4120</t>
  </si>
  <si>
    <t>4210</t>
  </si>
  <si>
    <t>4220</t>
  </si>
  <si>
    <t>4260</t>
  </si>
  <si>
    <t>4300</t>
  </si>
  <si>
    <t>Wynagrodzenia osobowe</t>
  </si>
  <si>
    <t>Dom dla Dzieci Nr 2 w Wyszkowie</t>
  </si>
  <si>
    <t>Załącznik Nr 3</t>
  </si>
  <si>
    <t>do Uchwały Nr 216/691/2022</t>
  </si>
  <si>
    <t>z dnia 7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</si>
</sst>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sz val="8.25"/>
      <color rgb="FF000000"/>
      <name val="Arial"/>
    </font>
    <font>
      <i/>
      <sz val="8.5"/>
      <color theme="1"/>
      <name val="Calibri"/>
      <family val="2"/>
      <charset val="238"/>
      <scheme val="minor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25"/>
      <color rgb="FF000000"/>
      <name val="Arial"/>
      <family val="2"/>
      <charset val="238"/>
    </font>
    <font>
      <i/>
      <sz val="8.25"/>
      <color rgb="FF000000"/>
      <name val="Arial"/>
      <family val="2"/>
      <charset val="238"/>
    </font>
    <font>
      <b/>
      <i/>
      <sz val="8.2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3" fontId="2" fillId="0" borderId="4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10" fillId="0" borderId="0" xfId="0" applyFont="1"/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2" fillId="0" borderId="0" xfId="0" applyFont="1"/>
    <xf numFmtId="0" fontId="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43" fontId="2" fillId="0" borderId="2" xfId="1" applyFont="1" applyBorder="1" applyAlignment="1">
      <alignment vertical="center"/>
    </xf>
    <xf numFmtId="0" fontId="11" fillId="2" borderId="2" xfId="0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13" fillId="2" borderId="8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70" zoomScale="96" zoomScaleNormal="96" workbookViewId="0">
      <selection activeCell="M9" sqref="M9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29.7109375" style="6" customWidth="1"/>
    <col min="5" max="5" width="15.5703125" style="6" customWidth="1"/>
    <col min="6" max="6" width="13.5703125" style="6" customWidth="1"/>
    <col min="7" max="7" width="14.7109375" style="6" customWidth="1"/>
    <col min="8" max="8" width="1.5703125" style="6" customWidth="1"/>
    <col min="9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5.75" customHeight="1" x14ac:dyDescent="0.2">
      <c r="A1" s="1"/>
      <c r="B1" s="2"/>
      <c r="C1" s="2"/>
      <c r="D1" s="2"/>
      <c r="F1" s="80" t="s">
        <v>59</v>
      </c>
      <c r="G1" s="24"/>
    </row>
    <row r="2" spans="1:7" s="3" customFormat="1" ht="15.75" customHeight="1" x14ac:dyDescent="0.2">
      <c r="A2" s="4"/>
      <c r="B2" s="5"/>
      <c r="C2" s="5"/>
      <c r="D2" s="5"/>
      <c r="F2" s="86" t="s">
        <v>60</v>
      </c>
      <c r="G2" s="86"/>
    </row>
    <row r="3" spans="1:7" s="3" customFormat="1" ht="15.75" customHeight="1" x14ac:dyDescent="0.2">
      <c r="A3" s="4"/>
      <c r="B3" s="5"/>
      <c r="C3" s="5"/>
      <c r="D3" s="5"/>
      <c r="F3" s="86" t="s">
        <v>13</v>
      </c>
      <c r="G3" s="86"/>
    </row>
    <row r="4" spans="1:7" s="3" customFormat="1" ht="15.75" customHeight="1" x14ac:dyDescent="0.2">
      <c r="A4" s="4"/>
      <c r="B4" s="5"/>
      <c r="C4" s="5"/>
      <c r="D4" s="5"/>
      <c r="F4" s="86" t="s">
        <v>61</v>
      </c>
      <c r="G4" s="86"/>
    </row>
    <row r="5" spans="1:7" s="3" customFormat="1" ht="15.75" customHeight="1" x14ac:dyDescent="0.2">
      <c r="A5" s="4"/>
      <c r="B5" s="5"/>
      <c r="C5" s="5"/>
      <c r="D5" s="5"/>
      <c r="F5" s="80"/>
      <c r="G5" s="80"/>
    </row>
    <row r="6" spans="1:7" ht="37.5" customHeight="1" x14ac:dyDescent="0.2">
      <c r="A6" s="87" t="s">
        <v>29</v>
      </c>
      <c r="B6" s="87"/>
      <c r="C6" s="87"/>
      <c r="D6" s="87"/>
      <c r="E6" s="87"/>
      <c r="F6" s="87"/>
      <c r="G6" s="87"/>
    </row>
    <row r="7" spans="1:7" ht="15" customHeight="1" x14ac:dyDescent="0.2">
      <c r="A7" s="88" t="s">
        <v>0</v>
      </c>
      <c r="B7" s="88" t="s">
        <v>1</v>
      </c>
      <c r="C7" s="90" t="s">
        <v>2</v>
      </c>
      <c r="D7" s="92" t="s">
        <v>3</v>
      </c>
      <c r="E7" s="94" t="s">
        <v>6</v>
      </c>
      <c r="F7" s="95"/>
      <c r="G7" s="96"/>
    </row>
    <row r="8" spans="1:7" ht="22.5" customHeight="1" x14ac:dyDescent="0.2">
      <c r="A8" s="89"/>
      <c r="B8" s="89"/>
      <c r="C8" s="91"/>
      <c r="D8" s="93"/>
      <c r="E8" s="7" t="s">
        <v>19</v>
      </c>
      <c r="F8" s="7" t="s">
        <v>15</v>
      </c>
      <c r="G8" s="7" t="s">
        <v>16</v>
      </c>
    </row>
    <row r="9" spans="1:7" ht="24.75" customHeight="1" x14ac:dyDescent="0.2">
      <c r="A9" s="78">
        <v>754</v>
      </c>
      <c r="B9" s="8"/>
      <c r="C9" s="77"/>
      <c r="D9" s="9" t="s">
        <v>7</v>
      </c>
      <c r="E9" s="10">
        <f>SUM(E10)</f>
        <v>3824020</v>
      </c>
      <c r="F9" s="10">
        <f t="shared" ref="F9:G9" si="0">SUM(F10)</f>
        <v>0</v>
      </c>
      <c r="G9" s="10">
        <f t="shared" si="0"/>
        <v>3824020</v>
      </c>
    </row>
    <row r="10" spans="1:7" s="31" customFormat="1" ht="18.75" customHeight="1" x14ac:dyDescent="0.2">
      <c r="A10" s="25"/>
      <c r="B10" s="26" t="s">
        <v>17</v>
      </c>
      <c r="C10" s="28"/>
      <c r="D10" s="29" t="s">
        <v>28</v>
      </c>
      <c r="E10" s="30">
        <f>SUM(E11:E11)</f>
        <v>3824020</v>
      </c>
      <c r="F10" s="30">
        <f>SUM(F11:F11)</f>
        <v>0</v>
      </c>
      <c r="G10" s="30">
        <f>SUM(G11:G11)</f>
        <v>3824020</v>
      </c>
    </row>
    <row r="11" spans="1:7" ht="18" customHeight="1" x14ac:dyDescent="0.2">
      <c r="A11" s="11"/>
      <c r="B11" s="16"/>
      <c r="C11" s="18" t="s">
        <v>9</v>
      </c>
      <c r="D11" s="14" t="s">
        <v>8</v>
      </c>
      <c r="E11" s="15">
        <v>3824020</v>
      </c>
      <c r="F11" s="15"/>
      <c r="G11" s="10">
        <f t="shared" ref="G11" si="1">SUM(E11+F11)</f>
        <v>3824020</v>
      </c>
    </row>
    <row r="12" spans="1:7" ht="18" customHeight="1" x14ac:dyDescent="0.2">
      <c r="A12" s="79">
        <v>758</v>
      </c>
      <c r="B12" s="55"/>
      <c r="C12" s="62"/>
      <c r="D12" s="63" t="s">
        <v>45</v>
      </c>
      <c r="E12" s="53">
        <f>E13</f>
        <v>44349</v>
      </c>
      <c r="F12" s="53">
        <f t="shared" ref="F12:G12" si="2">F13</f>
        <v>0</v>
      </c>
      <c r="G12" s="53">
        <f t="shared" si="2"/>
        <v>44349</v>
      </c>
    </row>
    <row r="13" spans="1:7" ht="18" customHeight="1" x14ac:dyDescent="0.2">
      <c r="A13" s="59"/>
      <c r="B13" s="67" t="s">
        <v>41</v>
      </c>
      <c r="C13" s="65"/>
      <c r="D13" s="54" t="s">
        <v>42</v>
      </c>
      <c r="E13" s="30">
        <f>SUM(E14)</f>
        <v>44349</v>
      </c>
      <c r="F13" s="30">
        <f t="shared" ref="F13:G13" si="3">SUM(F14)</f>
        <v>0</v>
      </c>
      <c r="G13" s="30">
        <f t="shared" si="3"/>
        <v>44349</v>
      </c>
    </row>
    <row r="14" spans="1:7" ht="60" customHeight="1" x14ac:dyDescent="0.2">
      <c r="A14" s="59"/>
      <c r="B14" s="51"/>
      <c r="C14" s="60" t="s">
        <v>43</v>
      </c>
      <c r="D14" s="42" t="s">
        <v>44</v>
      </c>
      <c r="E14" s="15">
        <v>44349</v>
      </c>
      <c r="F14" s="15">
        <v>0</v>
      </c>
      <c r="G14" s="10">
        <f>SUM(E14:F14)</f>
        <v>44349</v>
      </c>
    </row>
    <row r="15" spans="1:7" ht="17.25" customHeight="1" x14ac:dyDescent="0.2">
      <c r="A15" s="59">
        <v>855</v>
      </c>
      <c r="B15" s="51"/>
      <c r="C15" s="64"/>
      <c r="D15" s="52" t="s">
        <v>46</v>
      </c>
      <c r="E15" s="53">
        <f>E16</f>
        <v>10816</v>
      </c>
      <c r="F15" s="53">
        <f t="shared" ref="F15:G15" si="4">F16</f>
        <v>0</v>
      </c>
      <c r="G15" s="53">
        <f t="shared" si="4"/>
        <v>10816</v>
      </c>
    </row>
    <row r="16" spans="1:7" ht="23.25" customHeight="1" x14ac:dyDescent="0.2">
      <c r="A16" s="59"/>
      <c r="B16" s="67" t="s">
        <v>47</v>
      </c>
      <c r="C16" s="65"/>
      <c r="D16" s="66" t="s">
        <v>28</v>
      </c>
      <c r="E16" s="30">
        <f>SUM(E17)</f>
        <v>10816</v>
      </c>
      <c r="F16" s="30">
        <f t="shared" ref="F16:G16" si="5">SUM(F17)</f>
        <v>0</v>
      </c>
      <c r="G16" s="30">
        <f t="shared" si="5"/>
        <v>10816</v>
      </c>
    </row>
    <row r="17" spans="1:7" ht="15.75" customHeight="1" x14ac:dyDescent="0.2">
      <c r="A17" s="59"/>
      <c r="B17" s="51"/>
      <c r="C17" s="60" t="s">
        <v>9</v>
      </c>
      <c r="D17" s="42" t="s">
        <v>8</v>
      </c>
      <c r="E17" s="15">
        <v>10816</v>
      </c>
      <c r="F17" s="15">
        <v>0</v>
      </c>
      <c r="G17" s="61">
        <f>SUM(E17:F17)</f>
        <v>10816</v>
      </c>
    </row>
    <row r="18" spans="1:7" s="23" customFormat="1" ht="21" customHeight="1" x14ac:dyDescent="0.25">
      <c r="A18" s="19"/>
      <c r="B18" s="20"/>
      <c r="C18" s="21"/>
      <c r="D18" s="17" t="s">
        <v>5</v>
      </c>
      <c r="E18" s="22">
        <f>E9+E12+E15</f>
        <v>3879185</v>
      </c>
      <c r="F18" s="22">
        <f t="shared" ref="F18:G18" si="6">F9+F12+F15</f>
        <v>0</v>
      </c>
      <c r="G18" s="22">
        <f t="shared" si="6"/>
        <v>3879185</v>
      </c>
    </row>
    <row r="21" spans="1:7" ht="18" customHeight="1" x14ac:dyDescent="0.2">
      <c r="A21" s="88" t="s">
        <v>0</v>
      </c>
      <c r="B21" s="88" t="s">
        <v>1</v>
      </c>
      <c r="C21" s="90" t="s">
        <v>2</v>
      </c>
      <c r="D21" s="92" t="s">
        <v>3</v>
      </c>
      <c r="E21" s="94" t="s">
        <v>4</v>
      </c>
      <c r="F21" s="95"/>
      <c r="G21" s="96"/>
    </row>
    <row r="22" spans="1:7" ht="18" customHeight="1" x14ac:dyDescent="0.2">
      <c r="A22" s="89"/>
      <c r="B22" s="89"/>
      <c r="C22" s="91"/>
      <c r="D22" s="93"/>
      <c r="E22" s="7" t="s">
        <v>14</v>
      </c>
      <c r="F22" s="7" t="s">
        <v>15</v>
      </c>
      <c r="G22" s="7" t="s">
        <v>16</v>
      </c>
    </row>
    <row r="23" spans="1:7" ht="27" customHeight="1" x14ac:dyDescent="0.2">
      <c r="A23" s="78">
        <v>754</v>
      </c>
      <c r="B23" s="8"/>
      <c r="C23" s="77"/>
      <c r="D23" s="9" t="s">
        <v>7</v>
      </c>
      <c r="E23" s="10">
        <f>SUM(E24)</f>
        <v>3824020</v>
      </c>
      <c r="F23" s="10">
        <f t="shared" ref="F23:G23" si="7">SUM(F24)</f>
        <v>0</v>
      </c>
      <c r="G23" s="10">
        <f t="shared" si="7"/>
        <v>3824020</v>
      </c>
    </row>
    <row r="24" spans="1:7" s="27" customFormat="1" ht="19.5" customHeight="1" x14ac:dyDescent="0.2">
      <c r="A24" s="33"/>
      <c r="B24" s="12" t="s">
        <v>17</v>
      </c>
      <c r="C24" s="35"/>
      <c r="D24" s="43" t="s">
        <v>28</v>
      </c>
      <c r="E24" s="30">
        <f>SUM(E25+E29)</f>
        <v>3824020</v>
      </c>
      <c r="F24" s="30">
        <f t="shared" ref="F24:G24" si="8">SUM(F25+F29)</f>
        <v>0</v>
      </c>
      <c r="G24" s="30">
        <f t="shared" si="8"/>
        <v>3824020</v>
      </c>
    </row>
    <row r="25" spans="1:7" s="27" customFormat="1" ht="19.5" customHeight="1" x14ac:dyDescent="0.2">
      <c r="A25" s="33"/>
      <c r="B25" s="38"/>
      <c r="C25" s="48"/>
      <c r="D25" s="48" t="s">
        <v>20</v>
      </c>
      <c r="E25" s="30">
        <f>SUM(E26:E28)</f>
        <v>3584200</v>
      </c>
      <c r="F25" s="30">
        <f t="shared" ref="F25:G25" si="9">SUM(F26:F28)</f>
        <v>0</v>
      </c>
      <c r="G25" s="30">
        <f t="shared" si="9"/>
        <v>3584200</v>
      </c>
    </row>
    <row r="26" spans="1:7" ht="18.75" customHeight="1" x14ac:dyDescent="0.2">
      <c r="A26" s="32"/>
      <c r="B26" s="13"/>
      <c r="C26" s="40">
        <v>4210</v>
      </c>
      <c r="D26" s="42" t="s">
        <v>18</v>
      </c>
      <c r="E26" s="15">
        <v>139290</v>
      </c>
      <c r="F26" s="15">
        <v>0</v>
      </c>
      <c r="G26" s="15">
        <f>SUM(E26:F26)</f>
        <v>139290</v>
      </c>
    </row>
    <row r="27" spans="1:7" ht="18.75" customHeight="1" x14ac:dyDescent="0.2">
      <c r="A27" s="32"/>
      <c r="B27" s="13"/>
      <c r="C27" s="36">
        <v>4300</v>
      </c>
      <c r="D27" s="41" t="s">
        <v>10</v>
      </c>
      <c r="E27" s="15">
        <v>3373485</v>
      </c>
      <c r="F27" s="15">
        <v>0</v>
      </c>
      <c r="G27" s="15">
        <f t="shared" ref="G27:G28" si="10">SUM(E27:F27)</f>
        <v>3373485</v>
      </c>
    </row>
    <row r="28" spans="1:7" ht="34.5" customHeight="1" x14ac:dyDescent="0.2">
      <c r="A28" s="32"/>
      <c r="B28" s="13"/>
      <c r="C28" s="34" t="s">
        <v>11</v>
      </c>
      <c r="D28" s="39" t="s">
        <v>12</v>
      </c>
      <c r="E28" s="15">
        <v>71425</v>
      </c>
      <c r="F28" s="15">
        <v>0</v>
      </c>
      <c r="G28" s="15">
        <f t="shared" si="10"/>
        <v>71425</v>
      </c>
    </row>
    <row r="29" spans="1:7" ht="21.75" customHeight="1" x14ac:dyDescent="0.2">
      <c r="A29" s="32"/>
      <c r="B29" s="13"/>
      <c r="C29" s="49"/>
      <c r="D29" s="49" t="s">
        <v>21</v>
      </c>
      <c r="E29" s="30">
        <f>SUM(E30:E37)</f>
        <v>239820</v>
      </c>
      <c r="F29" s="30">
        <f t="shared" ref="F29:G29" si="11">SUM(F30:F37)</f>
        <v>0</v>
      </c>
      <c r="G29" s="30">
        <f t="shared" si="11"/>
        <v>239820</v>
      </c>
    </row>
    <row r="30" spans="1:7" ht="18" customHeight="1" x14ac:dyDescent="0.2">
      <c r="A30" s="32"/>
      <c r="B30" s="13"/>
      <c r="C30" s="40">
        <v>4010</v>
      </c>
      <c r="D30" s="42" t="s">
        <v>22</v>
      </c>
      <c r="E30" s="15">
        <v>20000</v>
      </c>
      <c r="F30" s="15">
        <v>0</v>
      </c>
      <c r="G30" s="15">
        <f>SUM(E30:F30)</f>
        <v>20000</v>
      </c>
    </row>
    <row r="31" spans="1:7" ht="18" customHeight="1" x14ac:dyDescent="0.2">
      <c r="A31" s="32"/>
      <c r="B31" s="13"/>
      <c r="C31" s="44">
        <v>4110</v>
      </c>
      <c r="D31" s="45" t="s">
        <v>23</v>
      </c>
      <c r="E31" s="15">
        <v>3439</v>
      </c>
      <c r="F31" s="15">
        <v>0</v>
      </c>
      <c r="G31" s="15">
        <f t="shared" ref="G31:G33" si="12">SUM(E31:F31)</f>
        <v>3439</v>
      </c>
    </row>
    <row r="32" spans="1:7" ht="23.25" customHeight="1" x14ac:dyDescent="0.2">
      <c r="A32" s="32"/>
      <c r="B32" s="13"/>
      <c r="C32" s="46">
        <v>4120</v>
      </c>
      <c r="D32" s="47" t="s">
        <v>24</v>
      </c>
      <c r="E32" s="15">
        <v>491</v>
      </c>
      <c r="F32" s="15">
        <v>0</v>
      </c>
      <c r="G32" s="15">
        <f t="shared" si="12"/>
        <v>491</v>
      </c>
    </row>
    <row r="33" spans="1:7" ht="18" customHeight="1" x14ac:dyDescent="0.2">
      <c r="A33" s="32"/>
      <c r="B33" s="13"/>
      <c r="C33" s="50">
        <v>4170</v>
      </c>
      <c r="D33" s="47" t="s">
        <v>25</v>
      </c>
      <c r="E33" s="15">
        <v>4000</v>
      </c>
      <c r="F33" s="15">
        <v>0</v>
      </c>
      <c r="G33" s="15">
        <f t="shared" si="12"/>
        <v>4000</v>
      </c>
    </row>
    <row r="34" spans="1:7" ht="18" customHeight="1" x14ac:dyDescent="0.2">
      <c r="A34" s="32"/>
      <c r="B34" s="13"/>
      <c r="C34" s="40">
        <v>4210</v>
      </c>
      <c r="D34" s="42" t="s">
        <v>18</v>
      </c>
      <c r="E34" s="15">
        <v>72740</v>
      </c>
      <c r="F34" s="15">
        <v>-30000</v>
      </c>
      <c r="G34" s="15">
        <f>SUM(E34:F34)</f>
        <v>42740</v>
      </c>
    </row>
    <row r="35" spans="1:7" ht="18" customHeight="1" x14ac:dyDescent="0.2">
      <c r="A35" s="32"/>
      <c r="B35" s="13"/>
      <c r="C35" s="37">
        <v>4220</v>
      </c>
      <c r="D35" s="42" t="s">
        <v>26</v>
      </c>
      <c r="E35" s="15">
        <v>6000</v>
      </c>
      <c r="F35" s="15">
        <v>0</v>
      </c>
      <c r="G35" s="15">
        <f>SUM(E35:F35)</f>
        <v>6000</v>
      </c>
    </row>
    <row r="36" spans="1:7" ht="18" customHeight="1" x14ac:dyDescent="0.2">
      <c r="A36" s="69"/>
      <c r="B36" s="55"/>
      <c r="C36" s="37">
        <v>4260</v>
      </c>
      <c r="D36" s="42" t="s">
        <v>27</v>
      </c>
      <c r="E36" s="15">
        <v>16000</v>
      </c>
      <c r="F36" s="15">
        <v>0</v>
      </c>
      <c r="G36" s="15">
        <f>SUM(E36:F36)</f>
        <v>16000</v>
      </c>
    </row>
    <row r="37" spans="1:7" ht="18" customHeight="1" x14ac:dyDescent="0.2">
      <c r="A37" s="71"/>
      <c r="B37" s="51"/>
      <c r="C37" s="81">
        <v>4300</v>
      </c>
      <c r="D37" s="82" t="s">
        <v>10</v>
      </c>
      <c r="E37" s="15">
        <v>117150</v>
      </c>
      <c r="F37" s="15">
        <v>30000</v>
      </c>
      <c r="G37" s="15">
        <f t="shared" ref="G37" si="13">SUM(E37:F37)</f>
        <v>147150</v>
      </c>
    </row>
    <row r="38" spans="1:7" ht="24" customHeight="1" x14ac:dyDescent="0.2">
      <c r="A38" s="71">
        <v>801</v>
      </c>
      <c r="B38" s="51"/>
      <c r="C38" s="46"/>
      <c r="D38" s="72" t="s">
        <v>32</v>
      </c>
      <c r="E38" s="53">
        <f>E39</f>
        <v>40774</v>
      </c>
      <c r="F38" s="53">
        <f t="shared" ref="F38:G38" si="14">F39</f>
        <v>0</v>
      </c>
      <c r="G38" s="53">
        <f t="shared" si="14"/>
        <v>40774</v>
      </c>
    </row>
    <row r="39" spans="1:7" ht="21.75" customHeight="1" x14ac:dyDescent="0.2">
      <c r="A39" s="68"/>
      <c r="B39" s="12" t="s">
        <v>31</v>
      </c>
      <c r="C39" s="46"/>
      <c r="D39" s="73" t="s">
        <v>28</v>
      </c>
      <c r="E39" s="30">
        <f>SUM(E40+E44+E52+E56+E61+E48)</f>
        <v>40774</v>
      </c>
      <c r="F39" s="30">
        <f t="shared" ref="F39:G39" si="15">SUM(F40+F44+F52+F56+F61+F48)</f>
        <v>0</v>
      </c>
      <c r="G39" s="30">
        <f t="shared" si="15"/>
        <v>40774</v>
      </c>
    </row>
    <row r="40" spans="1:7" ht="23.25" customHeight="1" x14ac:dyDescent="0.2">
      <c r="A40" s="32"/>
      <c r="B40" s="13"/>
      <c r="C40" s="49"/>
      <c r="D40" s="49" t="s">
        <v>35</v>
      </c>
      <c r="E40" s="30">
        <f>SUM(E41:E43)</f>
        <v>11754</v>
      </c>
      <c r="F40" s="30">
        <f t="shared" ref="F40:G40" si="16">SUM(F41:F43)</f>
        <v>0</v>
      </c>
      <c r="G40" s="30">
        <f t="shared" si="16"/>
        <v>11754</v>
      </c>
    </row>
    <row r="41" spans="1:7" ht="17.25" customHeight="1" x14ac:dyDescent="0.2">
      <c r="A41" s="32"/>
      <c r="B41" s="13"/>
      <c r="C41" s="44">
        <v>4110</v>
      </c>
      <c r="D41" s="45" t="s">
        <v>23</v>
      </c>
      <c r="E41" s="15">
        <v>1688.83</v>
      </c>
      <c r="F41" s="15">
        <v>0</v>
      </c>
      <c r="G41" s="15">
        <f t="shared" ref="G41:G43" si="17">SUM(E41:F41)</f>
        <v>1688.83</v>
      </c>
    </row>
    <row r="42" spans="1:7" ht="23.25" customHeight="1" x14ac:dyDescent="0.2">
      <c r="A42" s="32"/>
      <c r="B42" s="13"/>
      <c r="C42" s="46">
        <v>4120</v>
      </c>
      <c r="D42" s="47" t="s">
        <v>24</v>
      </c>
      <c r="E42" s="15">
        <v>240.7</v>
      </c>
      <c r="F42" s="15">
        <v>0</v>
      </c>
      <c r="G42" s="15">
        <f t="shared" si="17"/>
        <v>240.7</v>
      </c>
    </row>
    <row r="43" spans="1:7" ht="19.5" customHeight="1" x14ac:dyDescent="0.2">
      <c r="A43" s="32"/>
      <c r="B43" s="13"/>
      <c r="C43" s="46">
        <v>4790</v>
      </c>
      <c r="D43" s="47" t="s">
        <v>30</v>
      </c>
      <c r="E43" s="15">
        <v>9824.4699999999993</v>
      </c>
      <c r="F43" s="15">
        <v>0</v>
      </c>
      <c r="G43" s="15">
        <f t="shared" si="17"/>
        <v>9824.4699999999993</v>
      </c>
    </row>
    <row r="44" spans="1:7" ht="23.25" customHeight="1" x14ac:dyDescent="0.2">
      <c r="A44" s="32"/>
      <c r="B44" s="13"/>
      <c r="C44" s="49"/>
      <c r="D44" s="49" t="s">
        <v>36</v>
      </c>
      <c r="E44" s="30">
        <f>SUM(E45:E47)</f>
        <v>12336</v>
      </c>
      <c r="F44" s="30">
        <f t="shared" ref="F44:G44" si="18">SUM(F45:F47)</f>
        <v>0</v>
      </c>
      <c r="G44" s="30">
        <f t="shared" si="18"/>
        <v>12336</v>
      </c>
    </row>
    <row r="45" spans="1:7" ht="18" customHeight="1" x14ac:dyDescent="0.2">
      <c r="A45" s="32"/>
      <c r="B45" s="13"/>
      <c r="C45" s="44">
        <v>4110</v>
      </c>
      <c r="D45" s="45" t="s">
        <v>23</v>
      </c>
      <c r="E45" s="15">
        <v>1772.45</v>
      </c>
      <c r="F45" s="15">
        <v>0</v>
      </c>
      <c r="G45" s="15">
        <f t="shared" ref="G45:G47" si="19">SUM(E45:F45)</f>
        <v>1772.45</v>
      </c>
    </row>
    <row r="46" spans="1:7" ht="23.25" customHeight="1" x14ac:dyDescent="0.2">
      <c r="A46" s="32"/>
      <c r="B46" s="13"/>
      <c r="C46" s="46">
        <v>4120</v>
      </c>
      <c r="D46" s="47" t="s">
        <v>24</v>
      </c>
      <c r="E46" s="15">
        <v>252.62</v>
      </c>
      <c r="F46" s="15">
        <v>0</v>
      </c>
      <c r="G46" s="15">
        <f t="shared" si="19"/>
        <v>252.62</v>
      </c>
    </row>
    <row r="47" spans="1:7" ht="18.75" customHeight="1" x14ac:dyDescent="0.2">
      <c r="A47" s="32"/>
      <c r="B47" s="13"/>
      <c r="C47" s="46">
        <v>4790</v>
      </c>
      <c r="D47" s="47" t="s">
        <v>30</v>
      </c>
      <c r="E47" s="15">
        <v>10310.93</v>
      </c>
      <c r="F47" s="15">
        <v>0</v>
      </c>
      <c r="G47" s="15">
        <f t="shared" si="19"/>
        <v>10310.93</v>
      </c>
    </row>
    <row r="48" spans="1:7" ht="24" customHeight="1" x14ac:dyDescent="0.2">
      <c r="A48" s="32"/>
      <c r="B48" s="13"/>
      <c r="C48" s="49"/>
      <c r="D48" s="49" t="s">
        <v>21</v>
      </c>
      <c r="E48" s="30">
        <f>SUM(E49:E51)</f>
        <v>1893</v>
      </c>
      <c r="F48" s="30">
        <f t="shared" ref="F48:G48" si="20">SUM(F49:F51)</f>
        <v>0</v>
      </c>
      <c r="G48" s="30">
        <f t="shared" si="20"/>
        <v>1893</v>
      </c>
    </row>
    <row r="49" spans="1:7" ht="18" customHeight="1" x14ac:dyDescent="0.2">
      <c r="A49" s="32"/>
      <c r="B49" s="13"/>
      <c r="C49" s="44">
        <v>4110</v>
      </c>
      <c r="D49" s="45" t="s">
        <v>23</v>
      </c>
      <c r="E49" s="15">
        <v>271.99</v>
      </c>
      <c r="F49" s="15">
        <v>0</v>
      </c>
      <c r="G49" s="15">
        <f t="shared" ref="G49:G51" si="21">SUM(E49:F49)</f>
        <v>271.99</v>
      </c>
    </row>
    <row r="50" spans="1:7" ht="23.25" customHeight="1" x14ac:dyDescent="0.2">
      <c r="A50" s="32"/>
      <c r="B50" s="13"/>
      <c r="C50" s="46">
        <v>4120</v>
      </c>
      <c r="D50" s="47" t="s">
        <v>24</v>
      </c>
      <c r="E50" s="15">
        <v>38.76</v>
      </c>
      <c r="F50" s="15">
        <v>0</v>
      </c>
      <c r="G50" s="15">
        <f t="shared" si="21"/>
        <v>38.76</v>
      </c>
    </row>
    <row r="51" spans="1:7" ht="23.25" customHeight="1" x14ac:dyDescent="0.2">
      <c r="A51" s="32"/>
      <c r="B51" s="13"/>
      <c r="C51" s="46">
        <v>4790</v>
      </c>
      <c r="D51" s="47" t="s">
        <v>30</v>
      </c>
      <c r="E51" s="15">
        <v>1582.25</v>
      </c>
      <c r="F51" s="15">
        <v>0</v>
      </c>
      <c r="G51" s="15">
        <f t="shared" si="21"/>
        <v>1582.25</v>
      </c>
    </row>
    <row r="52" spans="1:7" ht="21.75" customHeight="1" x14ac:dyDescent="0.2">
      <c r="A52" s="32"/>
      <c r="B52" s="13"/>
      <c r="C52" s="49"/>
      <c r="D52" s="49" t="s">
        <v>37</v>
      </c>
      <c r="E52" s="30">
        <f>SUM(E53:E55)</f>
        <v>4327</v>
      </c>
      <c r="F52" s="30">
        <f t="shared" ref="F52:G52" si="22">SUM(F53:F55)</f>
        <v>0</v>
      </c>
      <c r="G52" s="30">
        <f t="shared" si="22"/>
        <v>4327</v>
      </c>
    </row>
    <row r="53" spans="1:7" ht="18" customHeight="1" x14ac:dyDescent="0.2">
      <c r="A53" s="32"/>
      <c r="B53" s="13"/>
      <c r="C53" s="44">
        <v>4110</v>
      </c>
      <c r="D53" s="45" t="s">
        <v>23</v>
      </c>
      <c r="E53" s="15">
        <v>626.35</v>
      </c>
      <c r="F53" s="15">
        <v>0</v>
      </c>
      <c r="G53" s="15">
        <f t="shared" ref="G53:G55" si="23">SUM(E53:F53)</f>
        <v>626.35</v>
      </c>
    </row>
    <row r="54" spans="1:7" ht="23.25" customHeight="1" x14ac:dyDescent="0.2">
      <c r="A54" s="32"/>
      <c r="B54" s="13"/>
      <c r="C54" s="46">
        <v>4120</v>
      </c>
      <c r="D54" s="47" t="s">
        <v>24</v>
      </c>
      <c r="E54" s="15">
        <v>88.5</v>
      </c>
      <c r="F54" s="15">
        <v>0</v>
      </c>
      <c r="G54" s="15">
        <f t="shared" si="23"/>
        <v>88.5</v>
      </c>
    </row>
    <row r="55" spans="1:7" ht="18" customHeight="1" x14ac:dyDescent="0.2">
      <c r="A55" s="32"/>
      <c r="B55" s="13"/>
      <c r="C55" s="46">
        <v>4790</v>
      </c>
      <c r="D55" s="47" t="s">
        <v>30</v>
      </c>
      <c r="E55" s="15">
        <v>3612.15</v>
      </c>
      <c r="F55" s="15">
        <v>0</v>
      </c>
      <c r="G55" s="15">
        <f t="shared" si="23"/>
        <v>3612.15</v>
      </c>
    </row>
    <row r="56" spans="1:7" ht="22.5" customHeight="1" x14ac:dyDescent="0.2">
      <c r="A56" s="32"/>
      <c r="B56" s="13"/>
      <c r="C56" s="49"/>
      <c r="D56" s="49" t="s">
        <v>38</v>
      </c>
      <c r="E56" s="30">
        <f>SUM(E57:E60)</f>
        <v>9347</v>
      </c>
      <c r="F56" s="30">
        <f t="shared" ref="F56:G56" si="24">SUM(F57:F60)</f>
        <v>0</v>
      </c>
      <c r="G56" s="30">
        <f t="shared" si="24"/>
        <v>9347</v>
      </c>
    </row>
    <row r="57" spans="1:7" ht="18" customHeight="1" x14ac:dyDescent="0.2">
      <c r="A57" s="32"/>
      <c r="B57" s="13"/>
      <c r="C57" s="75">
        <v>4010</v>
      </c>
      <c r="D57" s="76" t="s">
        <v>57</v>
      </c>
      <c r="E57" s="15">
        <v>250</v>
      </c>
      <c r="F57" s="15">
        <v>0</v>
      </c>
      <c r="G57" s="15">
        <f t="shared" ref="G57:G60" si="25">SUM(E57:F57)</f>
        <v>250</v>
      </c>
    </row>
    <row r="58" spans="1:7" ht="18" customHeight="1" x14ac:dyDescent="0.2">
      <c r="A58" s="32"/>
      <c r="B58" s="13"/>
      <c r="C58" s="44">
        <v>4110</v>
      </c>
      <c r="D58" s="45" t="s">
        <v>23</v>
      </c>
      <c r="E58" s="15">
        <v>1336.96</v>
      </c>
      <c r="F58" s="15">
        <v>0</v>
      </c>
      <c r="G58" s="15">
        <f t="shared" si="25"/>
        <v>1336.96</v>
      </c>
    </row>
    <row r="59" spans="1:7" ht="23.25" customHeight="1" x14ac:dyDescent="0.2">
      <c r="A59" s="32"/>
      <c r="B59" s="13"/>
      <c r="C59" s="46">
        <v>4120</v>
      </c>
      <c r="D59" s="47" t="s">
        <v>24</v>
      </c>
      <c r="E59" s="15">
        <v>191.55</v>
      </c>
      <c r="F59" s="15">
        <v>0</v>
      </c>
      <c r="G59" s="15">
        <f t="shared" si="25"/>
        <v>191.55</v>
      </c>
    </row>
    <row r="60" spans="1:7" ht="20.25" customHeight="1" x14ac:dyDescent="0.2">
      <c r="A60" s="32"/>
      <c r="B60" s="13"/>
      <c r="C60" s="46">
        <v>4790</v>
      </c>
      <c r="D60" s="47" t="s">
        <v>30</v>
      </c>
      <c r="E60" s="15">
        <v>7568.49</v>
      </c>
      <c r="F60" s="15">
        <v>0</v>
      </c>
      <c r="G60" s="15">
        <f t="shared" si="25"/>
        <v>7568.49</v>
      </c>
    </row>
    <row r="61" spans="1:7" ht="22.5" customHeight="1" x14ac:dyDescent="0.2">
      <c r="A61" s="32"/>
      <c r="B61" s="13"/>
      <c r="C61" s="49"/>
      <c r="D61" s="49" t="s">
        <v>39</v>
      </c>
      <c r="E61" s="30">
        <f>SUM(E62:E64)</f>
        <v>1117</v>
      </c>
      <c r="F61" s="30">
        <f t="shared" ref="F61:G61" si="26">SUM(F62:F64)</f>
        <v>0</v>
      </c>
      <c r="G61" s="30">
        <f t="shared" si="26"/>
        <v>1117</v>
      </c>
    </row>
    <row r="62" spans="1:7" ht="21" customHeight="1" x14ac:dyDescent="0.2">
      <c r="A62" s="32"/>
      <c r="B62" s="13"/>
      <c r="C62" s="44">
        <v>4110</v>
      </c>
      <c r="D62" s="45" t="s">
        <v>23</v>
      </c>
      <c r="E62" s="15">
        <v>159.77000000000001</v>
      </c>
      <c r="F62" s="15">
        <v>0</v>
      </c>
      <c r="G62" s="15">
        <f t="shared" ref="G62:G64" si="27">SUM(E62:F62)</f>
        <v>159.77000000000001</v>
      </c>
    </row>
    <row r="63" spans="1:7" ht="23.25" customHeight="1" x14ac:dyDescent="0.2">
      <c r="A63" s="32"/>
      <c r="B63" s="13"/>
      <c r="C63" s="46">
        <v>4120</v>
      </c>
      <c r="D63" s="47" t="s">
        <v>24</v>
      </c>
      <c r="E63" s="15">
        <v>22.89</v>
      </c>
      <c r="F63" s="15">
        <v>0</v>
      </c>
      <c r="G63" s="15">
        <f t="shared" si="27"/>
        <v>22.89</v>
      </c>
    </row>
    <row r="64" spans="1:7" ht="18.75" customHeight="1" x14ac:dyDescent="0.2">
      <c r="A64" s="32"/>
      <c r="B64" s="55"/>
      <c r="C64" s="46">
        <v>4790</v>
      </c>
      <c r="D64" s="47" t="s">
        <v>30</v>
      </c>
      <c r="E64" s="15">
        <v>934.34</v>
      </c>
      <c r="F64" s="15">
        <v>0</v>
      </c>
      <c r="G64" s="15">
        <f t="shared" si="27"/>
        <v>934.34</v>
      </c>
    </row>
    <row r="65" spans="1:7" ht="24.75" customHeight="1" x14ac:dyDescent="0.2">
      <c r="A65" s="78">
        <v>854</v>
      </c>
      <c r="B65" s="51"/>
      <c r="C65" s="46"/>
      <c r="D65" s="56" t="s">
        <v>34</v>
      </c>
      <c r="E65" s="15">
        <f>SUM(E66)</f>
        <v>3575</v>
      </c>
      <c r="F65" s="53">
        <f t="shared" ref="F65:G66" si="28">SUM(F66)</f>
        <v>0</v>
      </c>
      <c r="G65" s="53">
        <f t="shared" si="28"/>
        <v>3575</v>
      </c>
    </row>
    <row r="66" spans="1:7" ht="20.25" customHeight="1" x14ac:dyDescent="0.2">
      <c r="A66" s="32"/>
      <c r="B66" s="38" t="s">
        <v>33</v>
      </c>
      <c r="C66" s="50"/>
      <c r="D66" s="54" t="s">
        <v>28</v>
      </c>
      <c r="E66" s="15">
        <f>SUM(E67)</f>
        <v>3575</v>
      </c>
      <c r="F66" s="30">
        <f t="shared" si="28"/>
        <v>0</v>
      </c>
      <c r="G66" s="30">
        <f t="shared" si="28"/>
        <v>3575</v>
      </c>
    </row>
    <row r="67" spans="1:7" ht="22.5" customHeight="1" x14ac:dyDescent="0.2">
      <c r="A67" s="32"/>
      <c r="B67" s="13"/>
      <c r="C67" s="49"/>
      <c r="D67" s="49" t="s">
        <v>40</v>
      </c>
      <c r="E67" s="30">
        <f>SUM(E68:E70)</f>
        <v>3575</v>
      </c>
      <c r="F67" s="30">
        <f t="shared" ref="F67:G67" si="29">SUM(F68:F70)</f>
        <v>0</v>
      </c>
      <c r="G67" s="30">
        <f t="shared" si="29"/>
        <v>3575</v>
      </c>
    </row>
    <row r="68" spans="1:7" ht="20.25" customHeight="1" x14ac:dyDescent="0.2">
      <c r="A68" s="32"/>
      <c r="B68" s="13"/>
      <c r="C68" s="44">
        <v>4110</v>
      </c>
      <c r="D68" s="45" t="s">
        <v>23</v>
      </c>
      <c r="E68" s="84">
        <v>511.36</v>
      </c>
      <c r="F68" s="84">
        <v>0</v>
      </c>
      <c r="G68" s="84">
        <f t="shared" ref="G68:G70" si="30">SUM(E68:F68)</f>
        <v>511.36</v>
      </c>
    </row>
    <row r="69" spans="1:7" ht="23.25" customHeight="1" x14ac:dyDescent="0.2">
      <c r="A69" s="83"/>
      <c r="B69" s="55"/>
      <c r="C69" s="46">
        <v>4120</v>
      </c>
      <c r="D69" s="47" t="s">
        <v>24</v>
      </c>
      <c r="E69" s="15">
        <v>73.260000000000005</v>
      </c>
      <c r="F69" s="15">
        <v>0</v>
      </c>
      <c r="G69" s="15">
        <f t="shared" si="30"/>
        <v>73.260000000000005</v>
      </c>
    </row>
    <row r="70" spans="1:7" ht="19.5" customHeight="1" x14ac:dyDescent="0.2">
      <c r="A70" s="59"/>
      <c r="B70" s="51"/>
      <c r="C70" s="46">
        <v>4790</v>
      </c>
      <c r="D70" s="47" t="s">
        <v>30</v>
      </c>
      <c r="E70" s="15">
        <v>2990.38</v>
      </c>
      <c r="F70" s="15">
        <v>0</v>
      </c>
      <c r="G70" s="15">
        <f t="shared" si="30"/>
        <v>2990.38</v>
      </c>
    </row>
    <row r="71" spans="1:7" ht="26.25" customHeight="1" x14ac:dyDescent="0.2">
      <c r="A71" s="59">
        <v>855</v>
      </c>
      <c r="B71" s="51"/>
      <c r="C71" s="46"/>
      <c r="D71" s="56" t="s">
        <v>46</v>
      </c>
      <c r="E71" s="53">
        <f>SUM(E72)</f>
        <v>10816</v>
      </c>
      <c r="F71" s="53">
        <f t="shared" ref="F71:G72" si="31">SUM(F72)</f>
        <v>0</v>
      </c>
      <c r="G71" s="53">
        <f t="shared" si="31"/>
        <v>10816</v>
      </c>
    </row>
    <row r="72" spans="1:7" ht="23.25" customHeight="1" x14ac:dyDescent="0.2">
      <c r="A72" s="78"/>
      <c r="B72" s="12" t="s">
        <v>47</v>
      </c>
      <c r="C72" s="74"/>
      <c r="D72" s="54" t="s">
        <v>28</v>
      </c>
      <c r="E72" s="15">
        <f>SUM(E73)</f>
        <v>10816</v>
      </c>
      <c r="F72" s="30">
        <f t="shared" si="31"/>
        <v>0</v>
      </c>
      <c r="G72" s="30">
        <f t="shared" si="31"/>
        <v>10816</v>
      </c>
    </row>
    <row r="73" spans="1:7" ht="23.25" customHeight="1" x14ac:dyDescent="0.2">
      <c r="A73" s="11"/>
      <c r="B73" s="13"/>
      <c r="C73" s="49"/>
      <c r="D73" s="49" t="s">
        <v>58</v>
      </c>
      <c r="E73" s="30">
        <f>SUM(E74:E81)</f>
        <v>10816</v>
      </c>
      <c r="F73" s="30">
        <f t="shared" ref="F73:G73" si="32">SUM(F74:F81)</f>
        <v>0</v>
      </c>
      <c r="G73" s="30">
        <f t="shared" si="32"/>
        <v>10816</v>
      </c>
    </row>
    <row r="74" spans="1:7" ht="19.5" customHeight="1" x14ac:dyDescent="0.2">
      <c r="A74" s="32"/>
      <c r="B74" s="13"/>
      <c r="C74" s="58" t="s">
        <v>48</v>
      </c>
      <c r="D74" s="57" t="s">
        <v>49</v>
      </c>
      <c r="E74" s="15">
        <v>120</v>
      </c>
      <c r="F74" s="85">
        <v>0</v>
      </c>
      <c r="G74" s="15">
        <f>SUM(E74:F74)</f>
        <v>120</v>
      </c>
    </row>
    <row r="75" spans="1:7" ht="19.5" customHeight="1" x14ac:dyDescent="0.2">
      <c r="A75" s="32"/>
      <c r="B75" s="13"/>
      <c r="C75" s="58" t="s">
        <v>50</v>
      </c>
      <c r="D75" s="57" t="s">
        <v>22</v>
      </c>
      <c r="E75" s="15">
        <v>7500</v>
      </c>
      <c r="F75" s="85">
        <v>0</v>
      </c>
      <c r="G75" s="15">
        <f t="shared" ref="G75:G81" si="33">SUM(E75:F75)</f>
        <v>7500</v>
      </c>
    </row>
    <row r="76" spans="1:7" ht="19.5" customHeight="1" x14ac:dyDescent="0.2">
      <c r="A76" s="32"/>
      <c r="B76" s="13"/>
      <c r="C76" s="58" t="s">
        <v>51</v>
      </c>
      <c r="D76" s="57" t="s">
        <v>23</v>
      </c>
      <c r="E76" s="15">
        <v>1380</v>
      </c>
      <c r="F76" s="85">
        <v>0</v>
      </c>
      <c r="G76" s="15">
        <f t="shared" si="33"/>
        <v>1380</v>
      </c>
    </row>
    <row r="77" spans="1:7" ht="23.25" customHeight="1" x14ac:dyDescent="0.2">
      <c r="A77" s="32"/>
      <c r="B77" s="13"/>
      <c r="C77" s="58" t="s">
        <v>52</v>
      </c>
      <c r="D77" s="57" t="s">
        <v>24</v>
      </c>
      <c r="E77" s="15">
        <v>160</v>
      </c>
      <c r="F77" s="85">
        <v>0</v>
      </c>
      <c r="G77" s="15">
        <f t="shared" si="33"/>
        <v>160</v>
      </c>
    </row>
    <row r="78" spans="1:7" ht="19.5" customHeight="1" x14ac:dyDescent="0.2">
      <c r="A78" s="32"/>
      <c r="B78" s="13"/>
      <c r="C78" s="58" t="s">
        <v>53</v>
      </c>
      <c r="D78" s="57" t="s">
        <v>18</v>
      </c>
      <c r="E78" s="15">
        <v>334</v>
      </c>
      <c r="F78" s="85">
        <v>0</v>
      </c>
      <c r="G78" s="15">
        <f t="shared" si="33"/>
        <v>334</v>
      </c>
    </row>
    <row r="79" spans="1:7" ht="19.5" customHeight="1" x14ac:dyDescent="0.2">
      <c r="A79" s="32"/>
      <c r="B79" s="13"/>
      <c r="C79" s="58" t="s">
        <v>54</v>
      </c>
      <c r="D79" s="57" t="s">
        <v>26</v>
      </c>
      <c r="E79" s="15">
        <v>320</v>
      </c>
      <c r="F79" s="85">
        <v>0</v>
      </c>
      <c r="G79" s="15">
        <f t="shared" si="33"/>
        <v>320</v>
      </c>
    </row>
    <row r="80" spans="1:7" ht="19.5" customHeight="1" x14ac:dyDescent="0.2">
      <c r="A80" s="32"/>
      <c r="B80" s="16"/>
      <c r="C80" s="58" t="s">
        <v>55</v>
      </c>
      <c r="D80" s="57" t="s">
        <v>27</v>
      </c>
      <c r="E80" s="15">
        <v>500</v>
      </c>
      <c r="F80" s="85">
        <v>0</v>
      </c>
      <c r="G80" s="15">
        <f t="shared" si="33"/>
        <v>500</v>
      </c>
    </row>
    <row r="81" spans="1:7" ht="19.5" customHeight="1" x14ac:dyDescent="0.2">
      <c r="A81" s="32"/>
      <c r="B81" s="70"/>
      <c r="C81" s="58" t="s">
        <v>56</v>
      </c>
      <c r="D81" s="57" t="s">
        <v>10</v>
      </c>
      <c r="E81" s="15">
        <v>502</v>
      </c>
      <c r="F81" s="85">
        <v>0</v>
      </c>
      <c r="G81" s="15">
        <f t="shared" si="33"/>
        <v>502</v>
      </c>
    </row>
    <row r="82" spans="1:7" s="23" customFormat="1" ht="21" customHeight="1" x14ac:dyDescent="0.25">
      <c r="A82" s="19"/>
      <c r="B82" s="20"/>
      <c r="C82" s="21"/>
      <c r="D82" s="17" t="s">
        <v>5</v>
      </c>
      <c r="E82" s="22">
        <f>E23+E38+E65+E71</f>
        <v>3879185</v>
      </c>
      <c r="F82" s="22">
        <f t="shared" ref="F82:G82" si="34">F23+F38+F65+F71</f>
        <v>0</v>
      </c>
      <c r="G82" s="22">
        <f t="shared" si="34"/>
        <v>3879185</v>
      </c>
    </row>
  </sheetData>
  <mergeCells count="14">
    <mergeCell ref="A21:A22"/>
    <mergeCell ref="B21:B22"/>
    <mergeCell ref="C21:C22"/>
    <mergeCell ref="D21:D22"/>
    <mergeCell ref="E21:G21"/>
    <mergeCell ref="F2:G2"/>
    <mergeCell ref="F3:G3"/>
    <mergeCell ref="F4:G4"/>
    <mergeCell ref="A6:G6"/>
    <mergeCell ref="A7:A8"/>
    <mergeCell ref="B7:B8"/>
    <mergeCell ref="C7:C8"/>
    <mergeCell ref="D7:D8"/>
    <mergeCell ref="E7:G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7 czerwca</vt:lpstr>
      <vt:lpstr>'7 czerwca'!Tytuły_wydruku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2022-06-08T07:16:23Z</cp:lastPrinted>
  <dcterms:created xsi:type="dcterms:W3CDTF">2020-11-30T14:46:42Z</dcterms:created>
  <dcterms:modified xsi:type="dcterms:W3CDTF">2022-06-08T11:12:56Z</dcterms:modified>
</cp:coreProperties>
</file>