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Arkusz1" sheetId="1" r:id="rId1"/>
    <sheet name="Arkusz2" sheetId="2" r:id="rId2"/>
    <sheet name="Arkusz3" sheetId="3" r:id="rId3"/>
    <sheet name="Raport zgodności" sheetId="4" r:id="rId4"/>
  </sheets>
  <definedNames/>
  <calcPr fullCalcOnLoad="1"/>
</workbook>
</file>

<file path=xl/sharedStrings.xml><?xml version="1.0" encoding="utf-8"?>
<sst xmlns="http://schemas.openxmlformats.org/spreadsheetml/2006/main" count="179" uniqueCount="90">
  <si>
    <t>L.p.</t>
  </si>
  <si>
    <t xml:space="preserve">Oferenci </t>
  </si>
  <si>
    <t>znaki typu A</t>
  </si>
  <si>
    <t>znaki typu B</t>
  </si>
  <si>
    <t>znaki typu D</t>
  </si>
  <si>
    <t>cena ofertowa netto</t>
  </si>
  <si>
    <t>ustawienie znaku do pionu</t>
  </si>
  <si>
    <t xml:space="preserve">JD - INŻYNIERIA RUCHU </t>
  </si>
  <si>
    <t>znaki typu C</t>
  </si>
  <si>
    <t>tabliczki do znaków T-6</t>
  </si>
  <si>
    <t>tabliczka T-27</t>
  </si>
  <si>
    <r>
      <t>lustro drogowe U-18a (</t>
    </r>
    <r>
      <rPr>
        <sz val="10"/>
        <rFont val="Arial"/>
        <family val="0"/>
      </rPr>
      <t>Ø</t>
    </r>
    <r>
      <rPr>
        <sz val="10"/>
        <rFont val="Arial CE"/>
        <family val="0"/>
      </rPr>
      <t xml:space="preserve"> 600)</t>
    </r>
  </si>
  <si>
    <t>znak U-3 a,b</t>
  </si>
  <si>
    <t>znak U-3 c,d</t>
  </si>
  <si>
    <t>znak U-9 a,b</t>
  </si>
  <si>
    <t>słupek przeszkodowy U-5b ze znakiem C-9</t>
  </si>
  <si>
    <t xml:space="preserve">znaki E i pozaostałe znaki </t>
  </si>
  <si>
    <t>słupek ocynkowany</t>
  </si>
  <si>
    <t>poprawienie mocowania znaku</t>
  </si>
  <si>
    <t>usunięcie napisów graffiti na tarczy znaku</t>
  </si>
  <si>
    <t>mycie tarczy znaku</t>
  </si>
  <si>
    <t>Sumaryczna wartośc robót netto.</t>
  </si>
  <si>
    <t>Sumaryczna wartośc robót brutto</t>
  </si>
  <si>
    <t>podział na rodzaje robót oraz ilości robót wykonanych w 2015 r</t>
  </si>
  <si>
    <t>ALBLU</t>
  </si>
  <si>
    <t>lustro drogowe U-18a (Ø 800)</t>
  </si>
  <si>
    <t>lustro drogowe U-18b (400 x 600)</t>
  </si>
  <si>
    <t>lustro drogowe U-18b (600 x 800)</t>
  </si>
  <si>
    <t>zakup i montaż bariery U12a typ ,,Olsztyński"</t>
  </si>
  <si>
    <t>szacunkowa ilość m do wykonania w 2016 r</t>
  </si>
  <si>
    <t>szacunkowa ilość do wykonania w 2016 r</t>
  </si>
  <si>
    <t>szacunkowa ilość do wykonania w 2016  r</t>
  </si>
  <si>
    <t>szacunkowa ilość dm2 do wykonania w 2016 r</t>
  </si>
  <si>
    <t>przestawienie istniejacego znaku</t>
  </si>
  <si>
    <t>PPUH SIRANT</t>
  </si>
  <si>
    <t>CENTRUM 2009</t>
  </si>
  <si>
    <t>słupek blokujący U-12c(czerwono białuy)</t>
  </si>
  <si>
    <t>szacunkowa ilość do wykonania w 2017 r.</t>
  </si>
  <si>
    <t>Analiza cenowa ofert na wykonanie zadania pn.: "Konserwacja i odnowa oznakowania pionowego na drogach powiatowych w roku 2017"</t>
  </si>
  <si>
    <t>Oferenci ceny NETTO</t>
  </si>
  <si>
    <t>słupek blokujący U-12c(czerwono biały)</t>
  </si>
  <si>
    <t>Jednostki</t>
  </si>
  <si>
    <t>szt.</t>
  </si>
  <si>
    <t>m.</t>
  </si>
  <si>
    <t>dm2</t>
  </si>
  <si>
    <t>SUMA NETTO</t>
  </si>
  <si>
    <t>SUMA BRUTTO</t>
  </si>
  <si>
    <t>porównanie ofert ZNAKI 2017.xls — raport zgodności</t>
  </si>
  <si>
    <t>Uruchom na: 2017-01-30 12:33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</si>
  <si>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</si>
  <si>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</si>
  <si>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</si>
  <si>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</si>
  <si>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</si>
  <si>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</si>
  <si>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słupek ocynkowany gięty</t>
  </si>
  <si>
    <t xml:space="preserve">znaki tupu G-1a – G-1f </t>
  </si>
  <si>
    <t>Typu U - 1a,b</t>
  </si>
  <si>
    <t>Typu U -18a (Ø 600)</t>
  </si>
  <si>
    <t>Typu U -18a (Ø 800)</t>
  </si>
  <si>
    <t>znak U-3 a,b (typ średni z folią odblaskową II generacji)</t>
  </si>
  <si>
    <t>znak U-3 c,d (typ średni z folią odblaskową II generacji)</t>
  </si>
  <si>
    <t>znak U-9 a,b (typ średni z folią odblaskową II generacji)</t>
  </si>
  <si>
    <t>słupek przeszkodowy U-5b ze znakiem C-9 (z folią odblaskową II generacji)</t>
  </si>
  <si>
    <t>znak typu C - 9 aktywny (typ średni)</t>
  </si>
  <si>
    <t>regulator napięcia do oznakowania aktywnego</t>
  </si>
  <si>
    <t>demontaż znaków/słupków - bez względu na typ</t>
  </si>
  <si>
    <t>Zakup i montaż tarcz znaków.</t>
  </si>
  <si>
    <t>Zakup i ustawienie słupków ocynkowanych śr. min. 60,3 mm.</t>
  </si>
  <si>
    <t>Zakup i montaż urządzeń bezpieczeństwa ruchu drogowego.</t>
  </si>
  <si>
    <t>Zakup i montaż elementów oznakowania aktywnego.</t>
  </si>
  <si>
    <t>Konserwacja oznakowania i roboty towarzyszące.</t>
  </si>
  <si>
    <t>U-18b (400 x 600)</t>
  </si>
  <si>
    <t>U-18b (600 x 800)</t>
  </si>
  <si>
    <t>łańcuszki w barierkach typu U- 12b (uzupełnianie, wymiana lub naprawa)</t>
  </si>
  <si>
    <r>
      <t>słupek typu  U-5c aktywny przeszkodowy (</t>
    </r>
    <r>
      <rPr>
        <sz val="10"/>
        <rFont val="Calibri"/>
        <family val="2"/>
      </rPr>
      <t>Ø</t>
    </r>
    <r>
      <rPr>
        <sz val="10"/>
        <rFont val="Arial CE"/>
        <family val="0"/>
      </rPr>
      <t>650)</t>
    </r>
  </si>
  <si>
    <t>akumulator 14 Ah</t>
  </si>
  <si>
    <t>akumulator 45 Ah</t>
  </si>
  <si>
    <t>akumulator 120 Ah</t>
  </si>
  <si>
    <t>moduł fotowoltaiczny 90W</t>
  </si>
  <si>
    <t>moduł fotowoltaiczny 155W</t>
  </si>
  <si>
    <t>przewody do oznakowania aktywnego</t>
  </si>
  <si>
    <t>cięcie nawierzchni z odtworzeniem - dla ułożenia przewodów oznakowania aktywnego</t>
  </si>
  <si>
    <t>JD</t>
  </si>
  <si>
    <t>MTB</t>
  </si>
  <si>
    <t>JD Inżynieria Ruchu</t>
  </si>
  <si>
    <t>ALTOR</t>
  </si>
  <si>
    <r>
      <t xml:space="preserve">ZESTAWIENIE PORÓWNAWCZE OFERT NA:
</t>
    </r>
    <r>
      <rPr>
        <b/>
        <sz val="12"/>
        <rFont val="Arial CE"/>
        <family val="0"/>
      </rPr>
      <t>„Odnowa i konserwacja oznakowania  pionowego  na drogach powiatowych w roku 2023”</t>
    </r>
  </si>
  <si>
    <t>Podział na rodzaje robót do wykonania w 2023 r.</t>
  </si>
  <si>
    <t>Szacunkowa ilość do wykonania w 2023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</si>
</sst>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</numFmts>
  <fonts count="40">
    <font>
      <sz val="10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0"/>
      <name val="Calibri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7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top" wrapText="1" readingOrder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7" fontId="0" fillId="33" borderId="0" xfId="0" applyNumberFormat="1" applyFill="1" applyAlignment="1">
      <alignment/>
    </xf>
    <xf numFmtId="0" fontId="0" fillId="34" borderId="18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/>
    </xf>
    <xf numFmtId="176" fontId="3" fillId="16" borderId="18" xfId="0" applyNumberFormat="1" applyFont="1" applyFill="1" applyBorder="1" applyAlignment="1">
      <alignment/>
    </xf>
    <xf numFmtId="7" fontId="0" fillId="33" borderId="32" xfId="0" applyNumberForma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6" fontId="0" fillId="0" borderId="18" xfId="0" applyNumberFormat="1" applyBorder="1" applyAlignment="1">
      <alignment/>
    </xf>
    <xf numFmtId="7" fontId="3" fillId="16" borderId="18" xfId="0" applyNumberFormat="1" applyFont="1" applyFill="1" applyBorder="1" applyAlignment="1">
      <alignment/>
    </xf>
    <xf numFmtId="0" fontId="0" fillId="2" borderId="18" xfId="0" applyFill="1" applyBorder="1" applyAlignment="1">
      <alignment horizontal="center" vertical="center"/>
    </xf>
    <xf numFmtId="4" fontId="0" fillId="0" borderId="18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4" fontId="3" fillId="16" borderId="21" xfId="0" applyNumberFormat="1" applyFont="1" applyFill="1" applyBorder="1" applyAlignment="1">
      <alignment/>
    </xf>
    <xf numFmtId="4" fontId="3" fillId="16" borderId="18" xfId="0" applyNumberFormat="1" applyFont="1" applyFill="1" applyBorder="1" applyAlignment="1">
      <alignment/>
    </xf>
    <xf numFmtId="4" fontId="0" fillId="34" borderId="18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35" xfId="0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Fill="1" applyBorder="1" applyAlignment="1">
      <alignment/>
    </xf>
    <xf numFmtId="0" fontId="0" fillId="2" borderId="3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5" borderId="36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wrapText="1"/>
    </xf>
    <xf numFmtId="0" fontId="3" fillId="2" borderId="10" xfId="0" applyFont="1" applyFill="1" applyBorder="1" applyAlignment="1">
      <alignment/>
    </xf>
    <xf numFmtId="0" fontId="0" fillId="34" borderId="36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6"/>
  <sheetViews>
    <sheetView zoomScalePageLayoutView="0" workbookViewId="0" topLeftCell="AD1">
      <selection activeCell="AX10" sqref="AX10"/>
    </sheetView>
  </sheetViews>
  <sheetFormatPr defaultColWidth="9.00390625" defaultRowHeight="12.75"/>
  <cols>
    <col min="1" max="1" width="4.375" style="0" customWidth="1"/>
    <col min="2" max="2" width="26.875" style="0" customWidth="1"/>
    <col min="3" max="3" width="10.00390625" style="0" customWidth="1"/>
    <col min="4" max="4" width="10.25390625" style="0" customWidth="1"/>
    <col min="5" max="7" width="10.375" style="0" customWidth="1"/>
    <col min="8" max="8" width="10.625" style="0" customWidth="1"/>
    <col min="9" max="9" width="10.875" style="0" customWidth="1"/>
    <col min="10" max="12" width="10.75390625" style="0" customWidth="1"/>
    <col min="13" max="13" width="10.625" style="0" customWidth="1"/>
    <col min="25" max="25" width="11.625" style="0" customWidth="1"/>
    <col min="26" max="32" width="12.875" style="0" customWidth="1"/>
    <col min="33" max="33" width="15.25390625" style="0" customWidth="1"/>
    <col min="34" max="34" width="11.125" style="0" customWidth="1"/>
    <col min="47" max="47" width="10.75390625" style="0" customWidth="1"/>
    <col min="48" max="48" width="9.625" style="0" customWidth="1"/>
    <col min="49" max="50" width="9.625" style="0" bestFit="1" customWidth="1"/>
  </cols>
  <sheetData>
    <row r="2" spans="1:33" ht="21.75" customHeight="1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ht="21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21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ht="25.5" customHeight="1" thickBot="1"/>
    <row r="6" spans="1:50" ht="13.5" customHeight="1" thickBot="1">
      <c r="A6" s="79" t="s">
        <v>0</v>
      </c>
      <c r="B6" s="76" t="s">
        <v>1</v>
      </c>
      <c r="C6" s="75" t="s">
        <v>23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65" t="s">
        <v>21</v>
      </c>
      <c r="AX6" s="65" t="s">
        <v>22</v>
      </c>
    </row>
    <row r="7" spans="1:50" ht="25.5" customHeight="1" thickBot="1">
      <c r="A7" s="80"/>
      <c r="B7" s="77"/>
      <c r="C7" s="64" t="s">
        <v>2</v>
      </c>
      <c r="D7" s="64"/>
      <c r="E7" s="64" t="s">
        <v>3</v>
      </c>
      <c r="F7" s="64"/>
      <c r="G7" s="64" t="s">
        <v>8</v>
      </c>
      <c r="H7" s="64"/>
      <c r="I7" s="82" t="s">
        <v>4</v>
      </c>
      <c r="J7" s="82"/>
      <c r="K7" s="71" t="s">
        <v>9</v>
      </c>
      <c r="L7" s="72"/>
      <c r="M7" s="68" t="s">
        <v>10</v>
      </c>
      <c r="N7" s="68"/>
      <c r="O7" s="68" t="s">
        <v>11</v>
      </c>
      <c r="P7" s="68"/>
      <c r="Q7" s="69" t="s">
        <v>25</v>
      </c>
      <c r="R7" s="70"/>
      <c r="S7" s="69" t="s">
        <v>26</v>
      </c>
      <c r="T7" s="70"/>
      <c r="U7" s="69" t="s">
        <v>27</v>
      </c>
      <c r="V7" s="70"/>
      <c r="W7" s="69" t="s">
        <v>12</v>
      </c>
      <c r="X7" s="74"/>
      <c r="Y7" s="68" t="s">
        <v>13</v>
      </c>
      <c r="Z7" s="68"/>
      <c r="AA7" s="68" t="s">
        <v>14</v>
      </c>
      <c r="AB7" s="68"/>
      <c r="AC7" s="68" t="s">
        <v>15</v>
      </c>
      <c r="AD7" s="68"/>
      <c r="AE7" s="68" t="s">
        <v>36</v>
      </c>
      <c r="AF7" s="68"/>
      <c r="AG7" s="69" t="s">
        <v>28</v>
      </c>
      <c r="AH7" s="70"/>
      <c r="AI7" s="68" t="s">
        <v>16</v>
      </c>
      <c r="AJ7" s="68"/>
      <c r="AK7" s="68" t="s">
        <v>17</v>
      </c>
      <c r="AL7" s="68"/>
      <c r="AM7" s="69" t="s">
        <v>33</v>
      </c>
      <c r="AN7" s="70"/>
      <c r="AO7" s="68" t="s">
        <v>18</v>
      </c>
      <c r="AP7" s="68"/>
      <c r="AQ7" s="68" t="s">
        <v>6</v>
      </c>
      <c r="AR7" s="68"/>
      <c r="AS7" s="68" t="s">
        <v>19</v>
      </c>
      <c r="AT7" s="68"/>
      <c r="AU7" s="68" t="s">
        <v>20</v>
      </c>
      <c r="AV7" s="68"/>
      <c r="AW7" s="66"/>
      <c r="AX7" s="66"/>
    </row>
    <row r="8" spans="1:50" ht="58.5" customHeight="1" thickBot="1">
      <c r="A8" s="81"/>
      <c r="B8" s="78"/>
      <c r="C8" s="2" t="s">
        <v>5</v>
      </c>
      <c r="D8" s="2" t="s">
        <v>30</v>
      </c>
      <c r="E8" s="2" t="s">
        <v>5</v>
      </c>
      <c r="F8" s="2" t="s">
        <v>31</v>
      </c>
      <c r="G8" s="2" t="s">
        <v>5</v>
      </c>
      <c r="H8" s="2" t="s">
        <v>30</v>
      </c>
      <c r="I8" s="2" t="s">
        <v>5</v>
      </c>
      <c r="J8" s="2" t="s">
        <v>30</v>
      </c>
      <c r="K8" s="2" t="s">
        <v>5</v>
      </c>
      <c r="L8" s="2" t="s">
        <v>30</v>
      </c>
      <c r="M8" s="2" t="s">
        <v>5</v>
      </c>
      <c r="N8" s="2" t="s">
        <v>30</v>
      </c>
      <c r="O8" s="2" t="s">
        <v>5</v>
      </c>
      <c r="P8" s="2" t="s">
        <v>30</v>
      </c>
      <c r="Q8" s="2" t="s">
        <v>5</v>
      </c>
      <c r="R8" s="2" t="s">
        <v>30</v>
      </c>
      <c r="S8" s="2" t="s">
        <v>5</v>
      </c>
      <c r="T8" s="2" t="s">
        <v>30</v>
      </c>
      <c r="U8" s="2" t="s">
        <v>5</v>
      </c>
      <c r="V8" s="2" t="s">
        <v>30</v>
      </c>
      <c r="W8" s="2" t="s">
        <v>5</v>
      </c>
      <c r="X8" s="2" t="s">
        <v>30</v>
      </c>
      <c r="Y8" s="2" t="s">
        <v>5</v>
      </c>
      <c r="Z8" s="2" t="s">
        <v>30</v>
      </c>
      <c r="AA8" s="2" t="s">
        <v>5</v>
      </c>
      <c r="AB8" s="2" t="s">
        <v>30</v>
      </c>
      <c r="AC8" s="2" t="s">
        <v>5</v>
      </c>
      <c r="AD8" s="2" t="s">
        <v>30</v>
      </c>
      <c r="AE8" s="2" t="s">
        <v>5</v>
      </c>
      <c r="AF8" s="2" t="s">
        <v>37</v>
      </c>
      <c r="AG8" s="2" t="s">
        <v>5</v>
      </c>
      <c r="AH8" s="2" t="s">
        <v>29</v>
      </c>
      <c r="AI8" s="2" t="s">
        <v>5</v>
      </c>
      <c r="AJ8" s="2" t="s">
        <v>32</v>
      </c>
      <c r="AK8" s="2" t="s">
        <v>5</v>
      </c>
      <c r="AL8" s="2" t="s">
        <v>30</v>
      </c>
      <c r="AM8" s="2" t="s">
        <v>5</v>
      </c>
      <c r="AN8" s="2" t="s">
        <v>30</v>
      </c>
      <c r="AO8" s="2" t="s">
        <v>5</v>
      </c>
      <c r="AP8" s="2" t="s">
        <v>30</v>
      </c>
      <c r="AQ8" s="2" t="s">
        <v>5</v>
      </c>
      <c r="AR8" s="2" t="s">
        <v>30</v>
      </c>
      <c r="AS8" s="2" t="s">
        <v>5</v>
      </c>
      <c r="AT8" s="2" t="s">
        <v>30</v>
      </c>
      <c r="AU8" s="2" t="s">
        <v>5</v>
      </c>
      <c r="AV8" s="2" t="s">
        <v>30</v>
      </c>
      <c r="AW8" s="67"/>
      <c r="AX8" s="67"/>
    </row>
    <row r="9" spans="1:50" ht="13.5" customHeight="1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  <c r="W9" s="3">
        <v>23</v>
      </c>
      <c r="X9" s="3">
        <v>24</v>
      </c>
      <c r="Y9" s="3">
        <v>25</v>
      </c>
      <c r="Z9" s="3">
        <v>26</v>
      </c>
      <c r="AA9" s="3">
        <v>27</v>
      </c>
      <c r="AB9" s="3">
        <v>28</v>
      </c>
      <c r="AC9" s="3">
        <v>29</v>
      </c>
      <c r="AD9" s="3">
        <v>30</v>
      </c>
      <c r="AE9" s="3">
        <v>31</v>
      </c>
      <c r="AF9" s="3">
        <v>32</v>
      </c>
      <c r="AG9" s="3">
        <v>33</v>
      </c>
      <c r="AH9" s="3">
        <v>34</v>
      </c>
      <c r="AI9" s="3">
        <v>35</v>
      </c>
      <c r="AJ9" s="3">
        <v>36</v>
      </c>
      <c r="AK9" s="3">
        <v>37</v>
      </c>
      <c r="AL9" s="3">
        <v>38</v>
      </c>
      <c r="AM9" s="3">
        <v>39</v>
      </c>
      <c r="AN9" s="3">
        <v>40</v>
      </c>
      <c r="AO9" s="3">
        <v>41</v>
      </c>
      <c r="AP9" s="3">
        <v>42</v>
      </c>
      <c r="AQ9" s="3">
        <v>43</v>
      </c>
      <c r="AR9" s="3">
        <v>44</v>
      </c>
      <c r="AS9" s="3">
        <v>45</v>
      </c>
      <c r="AT9" s="3">
        <v>46</v>
      </c>
      <c r="AU9" s="3">
        <v>47</v>
      </c>
      <c r="AV9" s="3">
        <v>48</v>
      </c>
      <c r="AW9" s="3">
        <v>49</v>
      </c>
      <c r="AX9" s="3">
        <v>50</v>
      </c>
    </row>
    <row r="10" spans="1:50" ht="13.5" customHeight="1">
      <c r="A10" s="5">
        <v>1</v>
      </c>
      <c r="B10" s="4" t="s">
        <v>7</v>
      </c>
      <c r="C10" s="7">
        <v>82</v>
      </c>
      <c r="D10" s="7">
        <v>50</v>
      </c>
      <c r="E10" s="7">
        <v>104</v>
      </c>
      <c r="F10" s="7">
        <v>50</v>
      </c>
      <c r="G10" s="7">
        <v>104</v>
      </c>
      <c r="H10" s="7">
        <v>30</v>
      </c>
      <c r="I10" s="7">
        <v>79</v>
      </c>
      <c r="J10" s="7">
        <v>60</v>
      </c>
      <c r="K10" s="7">
        <v>79</v>
      </c>
      <c r="L10" s="7">
        <v>40</v>
      </c>
      <c r="M10" s="7">
        <v>72</v>
      </c>
      <c r="N10" s="7">
        <v>10</v>
      </c>
      <c r="O10" s="7">
        <v>247</v>
      </c>
      <c r="P10" s="7">
        <v>5</v>
      </c>
      <c r="Q10" s="7">
        <v>307</v>
      </c>
      <c r="R10" s="7">
        <v>5</v>
      </c>
      <c r="S10" s="7">
        <v>327</v>
      </c>
      <c r="T10" s="7">
        <v>5</v>
      </c>
      <c r="U10" s="7">
        <v>407</v>
      </c>
      <c r="V10" s="7">
        <v>5</v>
      </c>
      <c r="W10" s="7">
        <v>79</v>
      </c>
      <c r="X10" s="7">
        <v>20</v>
      </c>
      <c r="Y10" s="7">
        <v>187</v>
      </c>
      <c r="Z10" s="8">
        <v>10</v>
      </c>
      <c r="AA10" s="7">
        <v>103</v>
      </c>
      <c r="AB10" s="8">
        <v>20</v>
      </c>
      <c r="AC10" s="7">
        <v>175</v>
      </c>
      <c r="AD10" s="8">
        <v>10</v>
      </c>
      <c r="AE10" s="17">
        <v>134</v>
      </c>
      <c r="AF10" s="17">
        <v>10</v>
      </c>
      <c r="AG10" s="17">
        <v>95</v>
      </c>
      <c r="AH10" s="17">
        <v>30</v>
      </c>
      <c r="AI10" s="7">
        <v>2.05</v>
      </c>
      <c r="AJ10" s="8">
        <v>2000</v>
      </c>
      <c r="AK10" s="7">
        <v>135</v>
      </c>
      <c r="AL10" s="8">
        <v>200</v>
      </c>
      <c r="AM10" s="17">
        <v>40</v>
      </c>
      <c r="AN10" s="17">
        <v>50</v>
      </c>
      <c r="AO10" s="7">
        <v>5</v>
      </c>
      <c r="AP10" s="8">
        <v>250</v>
      </c>
      <c r="AQ10" s="7">
        <v>10</v>
      </c>
      <c r="AR10" s="8">
        <v>250</v>
      </c>
      <c r="AS10" s="7">
        <v>15</v>
      </c>
      <c r="AT10" s="8">
        <v>20</v>
      </c>
      <c r="AU10" s="7">
        <v>3</v>
      </c>
      <c r="AV10" s="8">
        <v>30</v>
      </c>
      <c r="AW10" s="9">
        <f>C10*D10+E10*F10+G10*H10+I10*J10+M10*N10+O10*P10+W10*X10+Y10*Z10+AA10*AB10+AC10*AD10+AI10*AJ10+AK10*AL10+AO10*AP10+AQ10*AR10+AS10*AT10+AU10*AV10+K10*L10+Q10*R10+S10*T10+U10*V10+AE10*AF10+AG10*AH10+AM10*AN10</f>
        <v>76170</v>
      </c>
      <c r="AX10" s="9">
        <f>AW10*1.23</f>
        <v>93689.1</v>
      </c>
    </row>
    <row r="11" spans="1:50" ht="13.5" customHeight="1">
      <c r="A11" s="6">
        <v>2</v>
      </c>
      <c r="B11" s="1" t="s">
        <v>34</v>
      </c>
      <c r="C11" s="10">
        <v>80</v>
      </c>
      <c r="D11" s="7">
        <v>50</v>
      </c>
      <c r="E11" s="10">
        <v>90</v>
      </c>
      <c r="F11" s="7">
        <v>50</v>
      </c>
      <c r="G11" s="10">
        <v>70</v>
      </c>
      <c r="H11" s="7">
        <v>30</v>
      </c>
      <c r="I11" s="10">
        <v>70</v>
      </c>
      <c r="J11" s="7">
        <v>60</v>
      </c>
      <c r="K11" s="7">
        <v>70</v>
      </c>
      <c r="L11" s="7">
        <v>40</v>
      </c>
      <c r="M11" s="10">
        <v>40</v>
      </c>
      <c r="N11" s="7">
        <v>10</v>
      </c>
      <c r="O11" s="10">
        <v>240</v>
      </c>
      <c r="P11" s="7">
        <v>5</v>
      </c>
      <c r="Q11" s="7">
        <v>250</v>
      </c>
      <c r="R11" s="7">
        <v>5</v>
      </c>
      <c r="S11" s="7">
        <v>200</v>
      </c>
      <c r="T11" s="7">
        <v>5</v>
      </c>
      <c r="U11" s="7">
        <v>180</v>
      </c>
      <c r="V11" s="7">
        <v>5</v>
      </c>
      <c r="W11" s="10">
        <v>70</v>
      </c>
      <c r="X11" s="7">
        <v>20</v>
      </c>
      <c r="Y11" s="10">
        <v>70</v>
      </c>
      <c r="Z11" s="8">
        <v>10</v>
      </c>
      <c r="AA11" s="10">
        <v>150</v>
      </c>
      <c r="AB11" s="8">
        <v>10</v>
      </c>
      <c r="AC11" s="10">
        <v>200</v>
      </c>
      <c r="AD11" s="8">
        <v>10</v>
      </c>
      <c r="AE11" s="17">
        <v>50</v>
      </c>
      <c r="AF11" s="17">
        <v>10</v>
      </c>
      <c r="AG11" s="17">
        <v>150</v>
      </c>
      <c r="AH11" s="17">
        <v>30</v>
      </c>
      <c r="AI11" s="10">
        <v>12</v>
      </c>
      <c r="AJ11" s="8">
        <v>2000</v>
      </c>
      <c r="AK11" s="10">
        <v>150</v>
      </c>
      <c r="AL11" s="8">
        <v>200</v>
      </c>
      <c r="AM11" s="17">
        <v>30</v>
      </c>
      <c r="AN11" s="17">
        <v>50</v>
      </c>
      <c r="AO11" s="10">
        <v>10</v>
      </c>
      <c r="AP11" s="8">
        <v>250</v>
      </c>
      <c r="AQ11" s="10">
        <v>10</v>
      </c>
      <c r="AR11" s="8">
        <v>250</v>
      </c>
      <c r="AS11" s="10">
        <v>10</v>
      </c>
      <c r="AT11" s="8">
        <v>20</v>
      </c>
      <c r="AU11" s="10">
        <v>13</v>
      </c>
      <c r="AV11" s="8">
        <v>30</v>
      </c>
      <c r="AW11" s="9">
        <f>C11*D11+E11*F11+G11*H11+I11*J11+M11*N11+O11*P11+W11*X11+Y11*Z11+AA11*AB11+AC11*AD11+AI11*AJ11+AK11*AL11+AO11*AP11+AQ11*AR11+AS11*AT11+AU11*AV11+K11*L11+Q11*R11+S11*T11+U11*V11+AE11*AF11+AG11*AH11+AM11*AN11</f>
        <v>94040</v>
      </c>
      <c r="AX11" s="9">
        <f>AW11*1.23</f>
        <v>115669.2</v>
      </c>
    </row>
    <row r="12" spans="1:50" ht="13.5" customHeight="1">
      <c r="A12" s="6">
        <v>3</v>
      </c>
      <c r="B12" s="1" t="s">
        <v>24</v>
      </c>
      <c r="C12" s="10">
        <v>93</v>
      </c>
      <c r="D12" s="7">
        <v>50</v>
      </c>
      <c r="E12" s="10">
        <v>127</v>
      </c>
      <c r="F12" s="7">
        <v>50</v>
      </c>
      <c r="G12" s="10">
        <v>127</v>
      </c>
      <c r="H12" s="7">
        <v>30</v>
      </c>
      <c r="I12" s="10">
        <v>96</v>
      </c>
      <c r="J12" s="7">
        <v>60</v>
      </c>
      <c r="K12" s="7">
        <v>91</v>
      </c>
      <c r="L12" s="7">
        <v>40</v>
      </c>
      <c r="M12" s="10">
        <v>80</v>
      </c>
      <c r="N12" s="7">
        <v>10</v>
      </c>
      <c r="O12" s="10">
        <v>220</v>
      </c>
      <c r="P12" s="7">
        <v>5</v>
      </c>
      <c r="Q12" s="7">
        <v>320</v>
      </c>
      <c r="R12" s="7">
        <v>5</v>
      </c>
      <c r="S12" s="7">
        <v>219</v>
      </c>
      <c r="T12" s="7">
        <v>5</v>
      </c>
      <c r="U12" s="7">
        <v>210</v>
      </c>
      <c r="V12" s="7">
        <v>5</v>
      </c>
      <c r="W12" s="10">
        <v>86</v>
      </c>
      <c r="X12" s="7">
        <v>20</v>
      </c>
      <c r="Y12" s="10">
        <v>220</v>
      </c>
      <c r="Z12" s="8">
        <v>10</v>
      </c>
      <c r="AA12" s="10">
        <v>110</v>
      </c>
      <c r="AB12" s="8">
        <v>10</v>
      </c>
      <c r="AC12" s="10">
        <v>220</v>
      </c>
      <c r="AD12" s="8">
        <v>10</v>
      </c>
      <c r="AE12" s="17">
        <v>140</v>
      </c>
      <c r="AF12" s="17">
        <v>10</v>
      </c>
      <c r="AG12" s="17">
        <v>125</v>
      </c>
      <c r="AH12" s="17">
        <v>30</v>
      </c>
      <c r="AI12" s="10">
        <v>2.9</v>
      </c>
      <c r="AJ12" s="8">
        <v>2000</v>
      </c>
      <c r="AK12" s="10">
        <v>120</v>
      </c>
      <c r="AL12" s="8">
        <v>200</v>
      </c>
      <c r="AM12" s="17">
        <v>60</v>
      </c>
      <c r="AN12" s="17">
        <v>50</v>
      </c>
      <c r="AO12" s="10">
        <v>7</v>
      </c>
      <c r="AP12" s="8">
        <v>250</v>
      </c>
      <c r="AQ12" s="10">
        <v>25</v>
      </c>
      <c r="AR12" s="8">
        <v>250</v>
      </c>
      <c r="AS12" s="10">
        <v>20</v>
      </c>
      <c r="AT12" s="8">
        <v>20</v>
      </c>
      <c r="AU12" s="10">
        <v>5</v>
      </c>
      <c r="AV12" s="8">
        <v>30</v>
      </c>
      <c r="AW12" s="9">
        <f>C12*D12+E12*F12+G12*H12+I12*J12+M12*N12+O12*P12+W12*X12+Y12*Z12+AA12*AB12+AC12*AD12+AI12*AJ12+AK12*AL12+AO12*AP12+AQ12*AR12+AS12*AT12+AU12*AV12+K12*L12+Q12*R12+S12*T12+U12*V12+AE12*AF12+AG12*AH12+AM12*AN12</f>
        <v>83575</v>
      </c>
      <c r="AX12" s="9">
        <f>AW12*1.23</f>
        <v>102797.25</v>
      </c>
    </row>
    <row r="13" spans="1:50" ht="16.5" customHeight="1" thickBot="1">
      <c r="A13" s="11">
        <v>4</v>
      </c>
      <c r="B13" s="12" t="s">
        <v>35</v>
      </c>
      <c r="C13" s="13">
        <v>212</v>
      </c>
      <c r="D13" s="14">
        <v>50</v>
      </c>
      <c r="E13" s="13">
        <v>249</v>
      </c>
      <c r="F13" s="14">
        <v>50</v>
      </c>
      <c r="G13" s="13">
        <v>249</v>
      </c>
      <c r="H13" s="14">
        <v>30</v>
      </c>
      <c r="I13" s="13">
        <v>226</v>
      </c>
      <c r="J13" s="14">
        <v>60</v>
      </c>
      <c r="K13" s="14">
        <v>127</v>
      </c>
      <c r="L13" s="14">
        <v>40</v>
      </c>
      <c r="M13" s="13">
        <v>127</v>
      </c>
      <c r="N13" s="14">
        <v>10</v>
      </c>
      <c r="O13" s="13">
        <v>375</v>
      </c>
      <c r="P13" s="14">
        <v>5</v>
      </c>
      <c r="Q13" s="14">
        <v>582</v>
      </c>
      <c r="R13" s="14">
        <v>5</v>
      </c>
      <c r="S13" s="14">
        <v>512</v>
      </c>
      <c r="T13" s="14">
        <v>5</v>
      </c>
      <c r="U13" s="14">
        <v>642</v>
      </c>
      <c r="V13" s="14">
        <v>5</v>
      </c>
      <c r="W13" s="13">
        <v>225</v>
      </c>
      <c r="X13" s="14">
        <v>20</v>
      </c>
      <c r="Y13" s="13">
        <v>436</v>
      </c>
      <c r="Z13" s="19">
        <v>10</v>
      </c>
      <c r="AA13" s="13">
        <v>262</v>
      </c>
      <c r="AB13" s="19">
        <v>10</v>
      </c>
      <c r="AC13" s="13">
        <v>342</v>
      </c>
      <c r="AD13" s="19">
        <v>10</v>
      </c>
      <c r="AE13" s="18">
        <v>229</v>
      </c>
      <c r="AF13" s="18">
        <v>10</v>
      </c>
      <c r="AG13" s="18">
        <v>332</v>
      </c>
      <c r="AH13" s="18">
        <v>30</v>
      </c>
      <c r="AI13" s="13">
        <v>3.1</v>
      </c>
      <c r="AJ13" s="19">
        <v>2000</v>
      </c>
      <c r="AK13" s="13">
        <v>139</v>
      </c>
      <c r="AL13" s="19">
        <v>200</v>
      </c>
      <c r="AM13" s="18">
        <v>52</v>
      </c>
      <c r="AN13" s="18">
        <v>50</v>
      </c>
      <c r="AO13" s="13">
        <v>20</v>
      </c>
      <c r="AP13" s="19">
        <v>250</v>
      </c>
      <c r="AQ13" s="13">
        <v>20</v>
      </c>
      <c r="AR13" s="19">
        <v>250</v>
      </c>
      <c r="AS13" s="13">
        <v>30</v>
      </c>
      <c r="AT13" s="19">
        <v>20</v>
      </c>
      <c r="AU13" s="13">
        <v>20</v>
      </c>
      <c r="AV13" s="19">
        <v>30</v>
      </c>
      <c r="AW13" s="20">
        <f>C13*D13+E13*F13+G13*H13+I13*J13+M13*N13+O13*P13+W13*X13+Y13*Z13+AA13*AB13+AC13*AD13+AI13*AJ13+AK13*AL13+AO13*AP13+AQ13*AR13+AS13*AT13+AU13*AV13+K13*L13+Q13*R13+S13*T13+U13*V13+AE13*AF13+AG13*AH13+AM13*AN13</f>
        <v>135935</v>
      </c>
      <c r="AX13" s="20">
        <f>AW13*1.23</f>
        <v>167200.05</v>
      </c>
    </row>
    <row r="14" spans="1:50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</row>
    <row r="15" spans="1:50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</sheetData>
  <sheetProtection/>
  <mergeCells count="29">
    <mergeCell ref="AO7:AP7"/>
    <mergeCell ref="AQ7:AR7"/>
    <mergeCell ref="E7:F7"/>
    <mergeCell ref="AA7:AB7"/>
    <mergeCell ref="AC7:AD7"/>
    <mergeCell ref="O7:P7"/>
    <mergeCell ref="G7:H7"/>
    <mergeCell ref="I7:J7"/>
    <mergeCell ref="AE7:AF7"/>
    <mergeCell ref="AS7:AT7"/>
    <mergeCell ref="AX6:AX8"/>
    <mergeCell ref="A2:AG2"/>
    <mergeCell ref="W7:X7"/>
    <mergeCell ref="Y7:Z7"/>
    <mergeCell ref="C6:Z6"/>
    <mergeCell ref="B6:B8"/>
    <mergeCell ref="A6:A8"/>
    <mergeCell ref="AU7:AV7"/>
    <mergeCell ref="AK7:AL7"/>
    <mergeCell ref="C7:D7"/>
    <mergeCell ref="AW6:AW8"/>
    <mergeCell ref="M7:N7"/>
    <mergeCell ref="Q7:R7"/>
    <mergeCell ref="S7:T7"/>
    <mergeCell ref="U7:V7"/>
    <mergeCell ref="AG7:AH7"/>
    <mergeCell ref="AM7:AN7"/>
    <mergeCell ref="K7:L7"/>
    <mergeCell ref="AI7:AJ7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19.625" style="0" customWidth="1"/>
    <col min="2" max="2" width="7.25390625" style="0" customWidth="1"/>
    <col min="3" max="3" width="8.75390625" style="0" customWidth="1"/>
    <col min="4" max="4" width="12.625" style="0" customWidth="1"/>
    <col min="5" max="5" width="12.25390625" style="0" customWidth="1"/>
    <col min="6" max="6" width="10.625" style="0" customWidth="1"/>
    <col min="7" max="8" width="15.00390625" style="0" customWidth="1"/>
    <col min="9" max="9" width="10.375" style="0" customWidth="1"/>
    <col min="10" max="10" width="14.375" style="0" customWidth="1"/>
    <col min="11" max="11" width="11.75390625" style="0" customWidth="1"/>
    <col min="12" max="12" width="21.125" style="0" customWidth="1"/>
    <col min="13" max="13" width="12.625" style="0" customWidth="1"/>
  </cols>
  <sheetData>
    <row r="1" spans="1:6" ht="85.5" customHeight="1">
      <c r="A1" s="85" t="s">
        <v>87</v>
      </c>
      <c r="B1" s="86"/>
      <c r="C1" s="86"/>
      <c r="D1" s="86"/>
      <c r="E1" s="86"/>
      <c r="F1" s="63"/>
    </row>
    <row r="2" spans="1:9" ht="12.75">
      <c r="A2" s="87" t="s">
        <v>88</v>
      </c>
      <c r="B2" s="87" t="s">
        <v>41</v>
      </c>
      <c r="C2" s="87" t="s">
        <v>89</v>
      </c>
      <c r="D2" s="83" t="s">
        <v>39</v>
      </c>
      <c r="E2" s="84"/>
      <c r="F2" s="57"/>
      <c r="G2" s="54"/>
      <c r="H2" s="54"/>
      <c r="I2" s="54"/>
    </row>
    <row r="3" spans="1:9" ht="45" customHeight="1">
      <c r="A3" s="88"/>
      <c r="B3" s="88"/>
      <c r="C3" s="88"/>
      <c r="D3" s="50" t="s">
        <v>86</v>
      </c>
      <c r="E3" s="50"/>
      <c r="F3" s="50" t="s">
        <v>85</v>
      </c>
      <c r="G3" s="39"/>
      <c r="H3" s="39"/>
      <c r="I3" s="39"/>
    </row>
    <row r="4" spans="1:12" s="47" customFormat="1" ht="12.75">
      <c r="A4" s="92" t="s">
        <v>67</v>
      </c>
      <c r="B4" s="93"/>
      <c r="C4" s="93"/>
      <c r="D4" s="93"/>
      <c r="E4" s="93"/>
      <c r="F4" s="49"/>
      <c r="G4" s="46"/>
      <c r="H4" s="46"/>
      <c r="I4" s="46"/>
      <c r="J4" s="51" t="s">
        <v>84</v>
      </c>
      <c r="K4" s="51"/>
      <c r="L4" s="51" t="s">
        <v>83</v>
      </c>
    </row>
    <row r="5" spans="1:12" ht="12.75">
      <c r="A5" s="23" t="s">
        <v>2</v>
      </c>
      <c r="B5" s="26" t="s">
        <v>42</v>
      </c>
      <c r="C5" s="24">
        <v>40</v>
      </c>
      <c r="D5" s="27">
        <v>160</v>
      </c>
      <c r="E5" s="27"/>
      <c r="F5" s="58">
        <v>165</v>
      </c>
      <c r="J5" s="27">
        <f aca="true" t="shared" si="0" ref="J5:J12">C5*D5</f>
        <v>6400</v>
      </c>
      <c r="K5" s="27">
        <f aca="true" t="shared" si="1" ref="K5:K12">C5*E5</f>
        <v>0</v>
      </c>
      <c r="L5" s="28">
        <f>C5*F5</f>
        <v>6600</v>
      </c>
    </row>
    <row r="6" spans="1:12" ht="12.75">
      <c r="A6" s="23" t="s">
        <v>3</v>
      </c>
      <c r="B6" s="26" t="s">
        <v>42</v>
      </c>
      <c r="C6" s="25">
        <v>30</v>
      </c>
      <c r="D6" s="27">
        <v>205</v>
      </c>
      <c r="E6" s="28"/>
      <c r="F6" s="58">
        <v>210</v>
      </c>
      <c r="J6" s="27">
        <f t="shared" si="0"/>
        <v>6150</v>
      </c>
      <c r="K6" s="27">
        <f t="shared" si="1"/>
        <v>0</v>
      </c>
      <c r="L6" s="28">
        <f aca="true" t="shared" si="2" ref="L6:L46">C6*F6</f>
        <v>6300</v>
      </c>
    </row>
    <row r="7" spans="1:12" ht="12.75">
      <c r="A7" s="23" t="s">
        <v>8</v>
      </c>
      <c r="B7" s="26" t="s">
        <v>42</v>
      </c>
      <c r="C7" s="25">
        <v>20</v>
      </c>
      <c r="D7" s="27">
        <v>290</v>
      </c>
      <c r="E7" s="28"/>
      <c r="F7" s="58">
        <v>210</v>
      </c>
      <c r="J7" s="27">
        <f t="shared" si="0"/>
        <v>5800</v>
      </c>
      <c r="K7" s="27">
        <f t="shared" si="1"/>
        <v>0</v>
      </c>
      <c r="L7" s="28">
        <f t="shared" si="2"/>
        <v>4200</v>
      </c>
    </row>
    <row r="8" spans="1:12" ht="12.75">
      <c r="A8" s="23" t="s">
        <v>4</v>
      </c>
      <c r="B8" s="26" t="s">
        <v>42</v>
      </c>
      <c r="C8" s="25">
        <v>30</v>
      </c>
      <c r="D8" s="27">
        <v>200</v>
      </c>
      <c r="E8" s="28"/>
      <c r="F8" s="58">
        <v>165</v>
      </c>
      <c r="J8" s="27">
        <f t="shared" si="0"/>
        <v>6000</v>
      </c>
      <c r="K8" s="27">
        <f t="shared" si="1"/>
        <v>0</v>
      </c>
      <c r="L8" s="28">
        <f t="shared" si="2"/>
        <v>4950</v>
      </c>
    </row>
    <row r="9" spans="1:12" ht="25.5">
      <c r="A9" s="23" t="s">
        <v>9</v>
      </c>
      <c r="B9" s="26" t="s">
        <v>42</v>
      </c>
      <c r="C9" s="25">
        <v>20</v>
      </c>
      <c r="D9" s="27">
        <v>190</v>
      </c>
      <c r="E9" s="28"/>
      <c r="F9" s="58">
        <v>165</v>
      </c>
      <c r="J9" s="27">
        <f t="shared" si="0"/>
        <v>3800</v>
      </c>
      <c r="K9" s="27">
        <f t="shared" si="1"/>
        <v>0</v>
      </c>
      <c r="L9" s="28">
        <f t="shared" si="2"/>
        <v>3300</v>
      </c>
    </row>
    <row r="10" spans="1:12" ht="12.75">
      <c r="A10" s="37" t="s">
        <v>10</v>
      </c>
      <c r="B10" s="26" t="s">
        <v>42</v>
      </c>
      <c r="C10" s="25">
        <v>10</v>
      </c>
      <c r="D10" s="27">
        <v>125</v>
      </c>
      <c r="E10" s="28"/>
      <c r="F10" s="58">
        <v>115</v>
      </c>
      <c r="J10" s="27">
        <f t="shared" si="0"/>
        <v>1250</v>
      </c>
      <c r="K10" s="27">
        <f t="shared" si="1"/>
        <v>0</v>
      </c>
      <c r="L10" s="28">
        <f t="shared" si="2"/>
        <v>1150</v>
      </c>
    </row>
    <row r="11" spans="1:12" ht="12.75">
      <c r="A11" s="40" t="s">
        <v>56</v>
      </c>
      <c r="B11" s="26" t="s">
        <v>42</v>
      </c>
      <c r="C11" s="25">
        <v>30</v>
      </c>
      <c r="D11" s="27">
        <v>190</v>
      </c>
      <c r="E11" s="28"/>
      <c r="F11" s="58">
        <v>115</v>
      </c>
      <c r="J11" s="27">
        <f t="shared" si="0"/>
        <v>5700</v>
      </c>
      <c r="K11" s="27">
        <f t="shared" si="1"/>
        <v>0</v>
      </c>
      <c r="L11" s="28">
        <f t="shared" si="2"/>
        <v>3450</v>
      </c>
    </row>
    <row r="12" spans="1:12" ht="25.5">
      <c r="A12" s="23" t="s">
        <v>16</v>
      </c>
      <c r="B12" s="26" t="s">
        <v>44</v>
      </c>
      <c r="C12" s="25">
        <v>20</v>
      </c>
      <c r="D12" s="27">
        <v>500</v>
      </c>
      <c r="E12" s="28"/>
      <c r="F12" s="58">
        <v>400</v>
      </c>
      <c r="J12" s="27">
        <f t="shared" si="0"/>
        <v>10000</v>
      </c>
      <c r="K12" s="27">
        <f t="shared" si="1"/>
        <v>0</v>
      </c>
      <c r="L12" s="28">
        <f t="shared" si="2"/>
        <v>8000</v>
      </c>
    </row>
    <row r="13" spans="1:12" s="47" customFormat="1" ht="19.5" customHeight="1">
      <c r="A13" s="92" t="s">
        <v>68</v>
      </c>
      <c r="B13" s="84"/>
      <c r="C13" s="84"/>
      <c r="D13" s="84"/>
      <c r="E13" s="84"/>
      <c r="F13" s="62"/>
      <c r="J13" s="48"/>
      <c r="K13" s="48"/>
      <c r="L13" s="28">
        <f t="shared" si="2"/>
        <v>0</v>
      </c>
    </row>
    <row r="14" spans="1:12" ht="12.75">
      <c r="A14" s="23" t="s">
        <v>17</v>
      </c>
      <c r="B14" s="26" t="s">
        <v>42</v>
      </c>
      <c r="C14" s="25">
        <v>150</v>
      </c>
      <c r="D14" s="27">
        <v>200</v>
      </c>
      <c r="E14" s="28"/>
      <c r="F14" s="58">
        <v>235</v>
      </c>
      <c r="J14" s="27">
        <f>C14*D14</f>
        <v>30000</v>
      </c>
      <c r="K14" s="27">
        <f>C14*E14</f>
        <v>0</v>
      </c>
      <c r="L14" s="28">
        <f t="shared" si="2"/>
        <v>35250</v>
      </c>
    </row>
    <row r="15" spans="1:12" ht="25.5">
      <c r="A15" s="23" t="s">
        <v>55</v>
      </c>
      <c r="B15" s="26" t="s">
        <v>42</v>
      </c>
      <c r="C15" s="25">
        <v>10</v>
      </c>
      <c r="D15" s="27">
        <v>300</v>
      </c>
      <c r="E15" s="28"/>
      <c r="F15" s="58">
        <v>385</v>
      </c>
      <c r="J15" s="27">
        <f>C15*D15</f>
        <v>3000</v>
      </c>
      <c r="K15" s="27">
        <f>C15*E15</f>
        <v>0</v>
      </c>
      <c r="L15" s="28">
        <f t="shared" si="2"/>
        <v>3850</v>
      </c>
    </row>
    <row r="16" spans="1:12" s="47" customFormat="1" ht="19.5" customHeight="1">
      <c r="A16" s="92" t="s">
        <v>69</v>
      </c>
      <c r="B16" s="84"/>
      <c r="C16" s="84"/>
      <c r="D16" s="84"/>
      <c r="E16" s="84"/>
      <c r="F16" s="62"/>
      <c r="J16" s="48"/>
      <c r="K16" s="48"/>
      <c r="L16" s="28">
        <f t="shared" si="2"/>
        <v>0</v>
      </c>
    </row>
    <row r="17" spans="1:12" ht="12.75">
      <c r="A17" s="23" t="s">
        <v>57</v>
      </c>
      <c r="B17" s="26" t="s">
        <v>42</v>
      </c>
      <c r="C17" s="25">
        <v>100</v>
      </c>
      <c r="D17" s="27">
        <v>50</v>
      </c>
      <c r="E17" s="28"/>
      <c r="F17" s="58">
        <v>48</v>
      </c>
      <c r="J17" s="27">
        <f aca="true" t="shared" si="3" ref="J17:J28">C17*D17</f>
        <v>5000</v>
      </c>
      <c r="K17" s="27">
        <f aca="true" t="shared" si="4" ref="K17:K28">C17*E17</f>
        <v>0</v>
      </c>
      <c r="L17" s="28">
        <f t="shared" si="2"/>
        <v>4800</v>
      </c>
    </row>
    <row r="18" spans="1:12" ht="12.75">
      <c r="A18" s="23" t="s">
        <v>58</v>
      </c>
      <c r="B18" s="26" t="s">
        <v>42</v>
      </c>
      <c r="C18" s="25">
        <v>5</v>
      </c>
      <c r="D18" s="27">
        <v>330</v>
      </c>
      <c r="E18" s="28"/>
      <c r="F18" s="58">
        <v>300</v>
      </c>
      <c r="J18" s="27">
        <f t="shared" si="3"/>
        <v>1650</v>
      </c>
      <c r="K18" s="27">
        <f t="shared" si="4"/>
        <v>0</v>
      </c>
      <c r="L18" s="28">
        <f t="shared" si="2"/>
        <v>1500</v>
      </c>
    </row>
    <row r="19" spans="1:12" ht="12.75">
      <c r="A19" s="23" t="s">
        <v>59</v>
      </c>
      <c r="B19" s="26" t="s">
        <v>42</v>
      </c>
      <c r="C19" s="25">
        <v>5</v>
      </c>
      <c r="D19" s="27">
        <v>455</v>
      </c>
      <c r="E19" s="28"/>
      <c r="F19" s="58">
        <v>400</v>
      </c>
      <c r="J19" s="27">
        <f t="shared" si="3"/>
        <v>2275</v>
      </c>
      <c r="K19" s="27">
        <f t="shared" si="4"/>
        <v>0</v>
      </c>
      <c r="L19" s="28">
        <f t="shared" si="2"/>
        <v>2000</v>
      </c>
    </row>
    <row r="20" spans="1:12" ht="12.75">
      <c r="A20" s="23" t="s">
        <v>72</v>
      </c>
      <c r="B20" s="26" t="s">
        <v>42</v>
      </c>
      <c r="C20" s="25">
        <v>5</v>
      </c>
      <c r="D20" s="27">
        <v>350</v>
      </c>
      <c r="E20" s="28"/>
      <c r="F20" s="58">
        <v>380</v>
      </c>
      <c r="J20" s="27">
        <f t="shared" si="3"/>
        <v>1750</v>
      </c>
      <c r="K20" s="27">
        <f t="shared" si="4"/>
        <v>0</v>
      </c>
      <c r="L20" s="28">
        <f t="shared" si="2"/>
        <v>1900</v>
      </c>
    </row>
    <row r="21" spans="1:12" ht="12.75">
      <c r="A21" s="23" t="s">
        <v>73</v>
      </c>
      <c r="B21" s="26" t="s">
        <v>42</v>
      </c>
      <c r="C21" s="25">
        <v>5</v>
      </c>
      <c r="D21" s="27">
        <v>480</v>
      </c>
      <c r="E21" s="28"/>
      <c r="F21" s="58">
        <v>620</v>
      </c>
      <c r="J21" s="27">
        <f t="shared" si="3"/>
        <v>2400</v>
      </c>
      <c r="K21" s="27">
        <f t="shared" si="4"/>
        <v>0</v>
      </c>
      <c r="L21" s="28">
        <f t="shared" si="2"/>
        <v>3100</v>
      </c>
    </row>
    <row r="22" spans="1:12" ht="51">
      <c r="A22" s="23" t="s">
        <v>60</v>
      </c>
      <c r="B22" s="26" t="s">
        <v>42</v>
      </c>
      <c r="C22" s="25">
        <v>10</v>
      </c>
      <c r="D22" s="27">
        <v>190</v>
      </c>
      <c r="E22" s="28"/>
      <c r="F22" s="58">
        <v>165</v>
      </c>
      <c r="J22" s="27">
        <f t="shared" si="3"/>
        <v>1900</v>
      </c>
      <c r="K22" s="27">
        <f t="shared" si="4"/>
        <v>0</v>
      </c>
      <c r="L22" s="28">
        <f t="shared" si="2"/>
        <v>1650</v>
      </c>
    </row>
    <row r="23" spans="1:12" ht="51">
      <c r="A23" s="23" t="s">
        <v>61</v>
      </c>
      <c r="B23" s="26" t="s">
        <v>42</v>
      </c>
      <c r="C23" s="25">
        <v>10</v>
      </c>
      <c r="D23" s="27">
        <v>600</v>
      </c>
      <c r="E23" s="28"/>
      <c r="F23" s="58">
        <v>380</v>
      </c>
      <c r="J23" s="27">
        <f t="shared" si="3"/>
        <v>6000</v>
      </c>
      <c r="K23" s="27">
        <f t="shared" si="4"/>
        <v>0</v>
      </c>
      <c r="L23" s="28">
        <f t="shared" si="2"/>
        <v>3800</v>
      </c>
    </row>
    <row r="24" spans="1:12" ht="51">
      <c r="A24" s="23" t="s">
        <v>62</v>
      </c>
      <c r="B24" s="26" t="s">
        <v>42</v>
      </c>
      <c r="C24" s="25">
        <v>10</v>
      </c>
      <c r="D24" s="27">
        <v>300</v>
      </c>
      <c r="E24" s="28"/>
      <c r="F24" s="58">
        <v>165</v>
      </c>
      <c r="J24" s="27">
        <f t="shared" si="3"/>
        <v>3000</v>
      </c>
      <c r="K24" s="27">
        <f t="shared" si="4"/>
        <v>0</v>
      </c>
      <c r="L24" s="28">
        <f t="shared" si="2"/>
        <v>1650</v>
      </c>
    </row>
    <row r="25" spans="1:12" ht="51">
      <c r="A25" s="23" t="s">
        <v>63</v>
      </c>
      <c r="B25" s="26" t="s">
        <v>42</v>
      </c>
      <c r="C25" s="25">
        <v>10</v>
      </c>
      <c r="D25" s="27">
        <v>400</v>
      </c>
      <c r="E25" s="28"/>
      <c r="F25" s="58">
        <v>230</v>
      </c>
      <c r="J25" s="27">
        <f t="shared" si="3"/>
        <v>4000</v>
      </c>
      <c r="K25" s="27">
        <f t="shared" si="4"/>
        <v>0</v>
      </c>
      <c r="L25" s="28">
        <f t="shared" si="2"/>
        <v>2300</v>
      </c>
    </row>
    <row r="26" spans="1:12" ht="25.5">
      <c r="A26" s="23" t="s">
        <v>40</v>
      </c>
      <c r="B26" s="26" t="s">
        <v>42</v>
      </c>
      <c r="C26" s="25">
        <v>10</v>
      </c>
      <c r="D26" s="27">
        <v>205</v>
      </c>
      <c r="E26" s="28"/>
      <c r="F26" s="58">
        <v>200</v>
      </c>
      <c r="J26" s="27">
        <f t="shared" si="3"/>
        <v>2050</v>
      </c>
      <c r="K26" s="27">
        <f t="shared" si="4"/>
        <v>0</v>
      </c>
      <c r="L26" s="28">
        <f t="shared" si="2"/>
        <v>2000</v>
      </c>
    </row>
    <row r="27" spans="1:12" ht="35.25" customHeight="1">
      <c r="A27" s="23" t="s">
        <v>28</v>
      </c>
      <c r="B27" s="26" t="s">
        <v>43</v>
      </c>
      <c r="C27" s="25">
        <v>30</v>
      </c>
      <c r="D27" s="27">
        <v>280</v>
      </c>
      <c r="E27" s="28"/>
      <c r="F27" s="58">
        <v>195</v>
      </c>
      <c r="J27" s="27">
        <f t="shared" si="3"/>
        <v>8400</v>
      </c>
      <c r="K27" s="27">
        <f t="shared" si="4"/>
        <v>0</v>
      </c>
      <c r="L27" s="28">
        <f t="shared" si="2"/>
        <v>5850</v>
      </c>
    </row>
    <row r="28" spans="1:12" ht="51">
      <c r="A28" s="23" t="s">
        <v>74</v>
      </c>
      <c r="B28" s="26" t="s">
        <v>43</v>
      </c>
      <c r="C28" s="25">
        <v>20</v>
      </c>
      <c r="D28" s="27">
        <v>30</v>
      </c>
      <c r="E28" s="28"/>
      <c r="F28" s="58">
        <v>18</v>
      </c>
      <c r="J28" s="27">
        <f t="shared" si="3"/>
        <v>600</v>
      </c>
      <c r="K28" s="27">
        <f t="shared" si="4"/>
        <v>0</v>
      </c>
      <c r="L28" s="28">
        <f t="shared" si="2"/>
        <v>360</v>
      </c>
    </row>
    <row r="29" spans="1:12" s="47" customFormat="1" ht="17.25" customHeight="1">
      <c r="A29" s="92" t="s">
        <v>70</v>
      </c>
      <c r="B29" s="84"/>
      <c r="C29" s="84"/>
      <c r="D29" s="84"/>
      <c r="E29" s="84"/>
      <c r="F29" s="59"/>
      <c r="J29" s="53"/>
      <c r="K29" s="53"/>
      <c r="L29" s="28">
        <f t="shared" si="2"/>
        <v>0</v>
      </c>
    </row>
    <row r="30" spans="1:12" ht="38.25">
      <c r="A30" s="23" t="s">
        <v>75</v>
      </c>
      <c r="B30" s="26" t="s">
        <v>42</v>
      </c>
      <c r="C30" s="25">
        <v>5</v>
      </c>
      <c r="D30" s="27">
        <v>2000</v>
      </c>
      <c r="E30" s="28"/>
      <c r="F30" s="58">
        <v>975</v>
      </c>
      <c r="J30" s="27">
        <f aca="true" t="shared" si="5" ref="J30:J38">C30*D30</f>
        <v>10000</v>
      </c>
      <c r="K30" s="27">
        <f aca="true" t="shared" si="6" ref="K30:K38">C30*E30</f>
        <v>0</v>
      </c>
      <c r="L30" s="28">
        <f t="shared" si="2"/>
        <v>4875</v>
      </c>
    </row>
    <row r="31" spans="1:12" ht="25.5">
      <c r="A31" s="41" t="s">
        <v>64</v>
      </c>
      <c r="B31" s="42" t="s">
        <v>42</v>
      </c>
      <c r="C31" s="43">
        <v>5</v>
      </c>
      <c r="D31" s="55">
        <v>2000</v>
      </c>
      <c r="E31" s="55"/>
      <c r="F31" s="58">
        <v>975</v>
      </c>
      <c r="J31" s="27">
        <f t="shared" si="5"/>
        <v>10000</v>
      </c>
      <c r="K31" s="27">
        <f t="shared" si="6"/>
        <v>0</v>
      </c>
      <c r="L31" s="28">
        <f t="shared" si="2"/>
        <v>4875</v>
      </c>
    </row>
    <row r="32" spans="1:12" ht="38.25">
      <c r="A32" s="41" t="s">
        <v>65</v>
      </c>
      <c r="B32" s="42" t="s">
        <v>42</v>
      </c>
      <c r="C32" s="43">
        <v>1</v>
      </c>
      <c r="D32" s="55">
        <v>600</v>
      </c>
      <c r="E32" s="55"/>
      <c r="F32" s="58">
        <v>450</v>
      </c>
      <c r="J32" s="27">
        <f t="shared" si="5"/>
        <v>600</v>
      </c>
      <c r="K32" s="27">
        <f t="shared" si="6"/>
        <v>0</v>
      </c>
      <c r="L32" s="28">
        <f t="shared" si="2"/>
        <v>450</v>
      </c>
    </row>
    <row r="33" spans="1:12" ht="12.75">
      <c r="A33" s="41" t="s">
        <v>76</v>
      </c>
      <c r="B33" s="42" t="s">
        <v>42</v>
      </c>
      <c r="C33" s="43">
        <v>1</v>
      </c>
      <c r="D33" s="55">
        <v>800</v>
      </c>
      <c r="E33" s="55"/>
      <c r="F33" s="58">
        <v>145</v>
      </c>
      <c r="J33" s="27">
        <f t="shared" si="5"/>
        <v>800</v>
      </c>
      <c r="K33" s="27">
        <f t="shared" si="6"/>
        <v>0</v>
      </c>
      <c r="L33" s="28">
        <f t="shared" si="2"/>
        <v>145</v>
      </c>
    </row>
    <row r="34" spans="1:12" ht="12.75">
      <c r="A34" s="41" t="s">
        <v>77</v>
      </c>
      <c r="B34" s="42" t="s">
        <v>42</v>
      </c>
      <c r="C34" s="43">
        <v>1</v>
      </c>
      <c r="D34" s="55">
        <v>1200</v>
      </c>
      <c r="E34" s="55"/>
      <c r="F34" s="58">
        <v>525</v>
      </c>
      <c r="J34" s="27">
        <f t="shared" si="5"/>
        <v>1200</v>
      </c>
      <c r="K34" s="27">
        <f t="shared" si="6"/>
        <v>0</v>
      </c>
      <c r="L34" s="28">
        <f t="shared" si="2"/>
        <v>525</v>
      </c>
    </row>
    <row r="35" spans="1:12" ht="12.75">
      <c r="A35" s="44" t="s">
        <v>78</v>
      </c>
      <c r="B35" s="42" t="s">
        <v>42</v>
      </c>
      <c r="C35" s="43">
        <v>1</v>
      </c>
      <c r="D35" s="55">
        <v>1700</v>
      </c>
      <c r="E35" s="55"/>
      <c r="F35" s="58">
        <v>875</v>
      </c>
      <c r="J35" s="27">
        <f t="shared" si="5"/>
        <v>1700</v>
      </c>
      <c r="K35" s="27">
        <f t="shared" si="6"/>
        <v>0</v>
      </c>
      <c r="L35" s="28">
        <f t="shared" si="2"/>
        <v>875</v>
      </c>
    </row>
    <row r="36" spans="1:12" ht="12.75">
      <c r="A36" s="44" t="s">
        <v>79</v>
      </c>
      <c r="B36" s="42" t="s">
        <v>42</v>
      </c>
      <c r="C36" s="43">
        <v>1</v>
      </c>
      <c r="D36" s="55">
        <v>1600</v>
      </c>
      <c r="E36" s="55"/>
      <c r="F36" s="58">
        <v>450</v>
      </c>
      <c r="J36" s="27">
        <f t="shared" si="5"/>
        <v>1600</v>
      </c>
      <c r="K36" s="27">
        <f t="shared" si="6"/>
        <v>0</v>
      </c>
      <c r="L36" s="28">
        <f t="shared" si="2"/>
        <v>450</v>
      </c>
    </row>
    <row r="37" spans="1:12" ht="12.75">
      <c r="A37" s="44" t="s">
        <v>80</v>
      </c>
      <c r="B37" s="42" t="s">
        <v>42</v>
      </c>
      <c r="C37" s="43">
        <v>1</v>
      </c>
      <c r="D37" s="55">
        <v>2000</v>
      </c>
      <c r="E37" s="55"/>
      <c r="F37" s="58">
        <v>825</v>
      </c>
      <c r="J37" s="27">
        <f t="shared" si="5"/>
        <v>2000</v>
      </c>
      <c r="K37" s="27">
        <f t="shared" si="6"/>
        <v>0</v>
      </c>
      <c r="L37" s="28">
        <f t="shared" si="2"/>
        <v>825</v>
      </c>
    </row>
    <row r="38" spans="1:12" ht="14.25" customHeight="1">
      <c r="A38" s="44" t="s">
        <v>81</v>
      </c>
      <c r="B38" s="42" t="s">
        <v>43</v>
      </c>
      <c r="C38" s="43">
        <v>10</v>
      </c>
      <c r="D38" s="55">
        <v>130</v>
      </c>
      <c r="E38" s="55"/>
      <c r="F38" s="58">
        <v>75</v>
      </c>
      <c r="J38" s="27">
        <f t="shared" si="5"/>
        <v>1300</v>
      </c>
      <c r="K38" s="27">
        <f t="shared" si="6"/>
        <v>0</v>
      </c>
      <c r="L38" s="28">
        <f t="shared" si="2"/>
        <v>750</v>
      </c>
    </row>
    <row r="39" spans="1:12" s="47" customFormat="1" ht="18" customHeight="1">
      <c r="A39" s="92" t="s">
        <v>71</v>
      </c>
      <c r="B39" s="84"/>
      <c r="C39" s="84"/>
      <c r="D39" s="84"/>
      <c r="E39" s="84"/>
      <c r="F39" s="59"/>
      <c r="J39" s="53"/>
      <c r="K39" s="53"/>
      <c r="L39" s="28">
        <f t="shared" si="2"/>
        <v>0</v>
      </c>
    </row>
    <row r="40" spans="1:12" ht="39.75" customHeight="1">
      <c r="A40" s="38" t="s">
        <v>82</v>
      </c>
      <c r="B40" s="42" t="s">
        <v>43</v>
      </c>
      <c r="C40" s="43">
        <v>10</v>
      </c>
      <c r="D40" s="55">
        <v>50</v>
      </c>
      <c r="E40" s="55"/>
      <c r="F40" s="58">
        <v>110</v>
      </c>
      <c r="J40" s="27">
        <f aca="true" t="shared" si="7" ref="J40:J46">C40*D40</f>
        <v>500</v>
      </c>
      <c r="K40" s="27">
        <f aca="true" t="shared" si="8" ref="K40:K46">C40*E40</f>
        <v>0</v>
      </c>
      <c r="L40" s="28">
        <f t="shared" si="2"/>
        <v>1100</v>
      </c>
    </row>
    <row r="41" spans="1:12" ht="39.75" customHeight="1">
      <c r="A41" s="45" t="s">
        <v>66</v>
      </c>
      <c r="B41" s="42" t="s">
        <v>42</v>
      </c>
      <c r="C41" s="43">
        <v>20</v>
      </c>
      <c r="D41" s="55">
        <v>30</v>
      </c>
      <c r="E41" s="55"/>
      <c r="F41" s="58">
        <v>40</v>
      </c>
      <c r="J41" s="27">
        <f t="shared" si="7"/>
        <v>600</v>
      </c>
      <c r="K41" s="27">
        <f t="shared" si="8"/>
        <v>0</v>
      </c>
      <c r="L41" s="28">
        <f t="shared" si="2"/>
        <v>800</v>
      </c>
    </row>
    <row r="42" spans="1:12" ht="25.5">
      <c r="A42" s="23" t="s">
        <v>33</v>
      </c>
      <c r="B42" s="26" t="s">
        <v>42</v>
      </c>
      <c r="C42" s="25">
        <v>20</v>
      </c>
      <c r="D42" s="27">
        <v>50</v>
      </c>
      <c r="E42" s="28"/>
      <c r="F42" s="58">
        <v>110</v>
      </c>
      <c r="J42" s="27">
        <f t="shared" si="7"/>
        <v>1000</v>
      </c>
      <c r="K42" s="27">
        <f t="shared" si="8"/>
        <v>0</v>
      </c>
      <c r="L42" s="28">
        <f t="shared" si="2"/>
        <v>2200</v>
      </c>
    </row>
    <row r="43" spans="1:12" ht="25.5">
      <c r="A43" s="23" t="s">
        <v>18</v>
      </c>
      <c r="B43" s="26" t="s">
        <v>42</v>
      </c>
      <c r="C43" s="25">
        <v>500</v>
      </c>
      <c r="D43" s="27">
        <v>12.5</v>
      </c>
      <c r="E43" s="28"/>
      <c r="F43" s="58">
        <v>13</v>
      </c>
      <c r="J43" s="27">
        <f t="shared" si="7"/>
        <v>6250</v>
      </c>
      <c r="K43" s="27">
        <f t="shared" si="8"/>
        <v>0</v>
      </c>
      <c r="L43" s="28">
        <f t="shared" si="2"/>
        <v>6500</v>
      </c>
    </row>
    <row r="44" spans="1:12" ht="25.5">
      <c r="A44" s="23" t="s">
        <v>6</v>
      </c>
      <c r="B44" s="26" t="s">
        <v>42</v>
      </c>
      <c r="C44" s="25">
        <v>500</v>
      </c>
      <c r="D44" s="27">
        <v>10</v>
      </c>
      <c r="E44" s="28"/>
      <c r="F44" s="58">
        <v>13</v>
      </c>
      <c r="J44" s="27">
        <f t="shared" si="7"/>
        <v>5000</v>
      </c>
      <c r="K44" s="27">
        <f t="shared" si="8"/>
        <v>0</v>
      </c>
      <c r="L44" s="28">
        <f t="shared" si="2"/>
        <v>6500</v>
      </c>
    </row>
    <row r="45" spans="1:12" ht="38.25">
      <c r="A45" s="23" t="s">
        <v>19</v>
      </c>
      <c r="B45" s="26" t="s">
        <v>42</v>
      </c>
      <c r="C45" s="25">
        <v>20</v>
      </c>
      <c r="D45" s="27">
        <v>10</v>
      </c>
      <c r="E45" s="28"/>
      <c r="F45" s="58">
        <v>13</v>
      </c>
      <c r="J45" s="27">
        <f t="shared" si="7"/>
        <v>200</v>
      </c>
      <c r="K45" s="27">
        <f t="shared" si="8"/>
        <v>0</v>
      </c>
      <c r="L45" s="28">
        <f t="shared" si="2"/>
        <v>260</v>
      </c>
    </row>
    <row r="46" spans="1:12" ht="12.75">
      <c r="A46" s="23" t="s">
        <v>20</v>
      </c>
      <c r="B46" s="26" t="s">
        <v>42</v>
      </c>
      <c r="C46" s="25">
        <v>150</v>
      </c>
      <c r="D46" s="27">
        <v>5</v>
      </c>
      <c r="E46" s="28"/>
      <c r="F46" s="58">
        <v>7</v>
      </c>
      <c r="J46" s="27">
        <f t="shared" si="7"/>
        <v>750</v>
      </c>
      <c r="K46" s="27">
        <f t="shared" si="8"/>
        <v>0</v>
      </c>
      <c r="L46" s="28">
        <f t="shared" si="2"/>
        <v>1050</v>
      </c>
    </row>
    <row r="47" spans="1:6" ht="12.75">
      <c r="A47" s="89" t="s">
        <v>45</v>
      </c>
      <c r="B47" s="90"/>
      <c r="C47" s="91"/>
      <c r="D47" s="56">
        <f>SUM(J5:J46)</f>
        <v>160625</v>
      </c>
      <c r="E47" s="52">
        <f>SUM(K5:K46)</f>
        <v>0</v>
      </c>
      <c r="F47" s="60">
        <f>SUM(L5:L46)</f>
        <v>140140</v>
      </c>
    </row>
    <row r="48" spans="1:6" ht="12.75">
      <c r="A48" s="89" t="s">
        <v>46</v>
      </c>
      <c r="B48" s="90"/>
      <c r="C48" s="91"/>
      <c r="D48" s="52">
        <f>D47*1.23</f>
        <v>197568.75</v>
      </c>
      <c r="E48" s="52">
        <f>E47*1.23</f>
        <v>0</v>
      </c>
      <c r="F48" s="61">
        <f>F47*1.23</f>
        <v>172372.2</v>
      </c>
    </row>
  </sheetData>
  <sheetProtection/>
  <mergeCells count="12">
    <mergeCell ref="A48:C48"/>
    <mergeCell ref="A4:E4"/>
    <mergeCell ref="A13:E13"/>
    <mergeCell ref="A16:E16"/>
    <mergeCell ref="A29:E29"/>
    <mergeCell ref="A39:E39"/>
    <mergeCell ref="D2:E2"/>
    <mergeCell ref="A1:E1"/>
    <mergeCell ref="A2:A3"/>
    <mergeCell ref="C2:C3"/>
    <mergeCell ref="B2:B3"/>
    <mergeCell ref="A47:C47"/>
  </mergeCells>
  <printOptions horizontalCentered="1" verticalCentered="1"/>
  <pageMargins left="0.25" right="0.25" top="0.75" bottom="0.75" header="0.3" footer="0.3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9" t="s">
        <v>47</v>
      </c>
      <c r="C1" s="29"/>
      <c r="D1" s="33"/>
      <c r="E1" s="33"/>
      <c r="F1" s="33"/>
    </row>
    <row r="2" spans="2:6" ht="12.75">
      <c r="B2" s="29" t="s">
        <v>48</v>
      </c>
      <c r="C2" s="29"/>
      <c r="D2" s="33"/>
      <c r="E2" s="33"/>
      <c r="F2" s="33"/>
    </row>
    <row r="3" spans="2:6" ht="12.75">
      <c r="B3" s="30"/>
      <c r="C3" s="30"/>
      <c r="D3" s="34"/>
      <c r="E3" s="34"/>
      <c r="F3" s="34"/>
    </row>
    <row r="4" spans="2:6" ht="51">
      <c r="B4" s="30" t="s">
        <v>49</v>
      </c>
      <c r="C4" s="30"/>
      <c r="D4" s="34"/>
      <c r="E4" s="34"/>
      <c r="F4" s="34"/>
    </row>
    <row r="5" spans="2:6" ht="12.75">
      <c r="B5" s="30"/>
      <c r="C5" s="30"/>
      <c r="D5" s="34"/>
      <c r="E5" s="34"/>
      <c r="F5" s="34"/>
    </row>
    <row r="6" spans="2:6" ht="25.5">
      <c r="B6" s="29" t="s">
        <v>50</v>
      </c>
      <c r="C6" s="29"/>
      <c r="D6" s="33"/>
      <c r="E6" s="33" t="s">
        <v>51</v>
      </c>
      <c r="F6" s="33" t="s">
        <v>52</v>
      </c>
    </row>
    <row r="7" spans="2:6" ht="13.5" thickBot="1">
      <c r="B7" s="30"/>
      <c r="C7" s="30"/>
      <c r="D7" s="34"/>
      <c r="E7" s="34"/>
      <c r="F7" s="34"/>
    </row>
    <row r="8" spans="2:6" ht="39" thickBot="1">
      <c r="B8" s="31" t="s">
        <v>53</v>
      </c>
      <c r="C8" s="32"/>
      <c r="D8" s="35"/>
      <c r="E8" s="35">
        <v>8</v>
      </c>
      <c r="F8" s="36" t="s">
        <v>54</v>
      </c>
    </row>
    <row r="9" spans="2:6" ht="12.75">
      <c r="B9" s="30"/>
      <c r="C9" s="30"/>
      <c r="D9" s="34"/>
      <c r="E9" s="34"/>
      <c r="F9" s="34"/>
    </row>
    <row r="10" spans="2:6" ht="12.75">
      <c r="B10" s="30"/>
      <c r="C10" s="30"/>
      <c r="D10" s="34"/>
      <c r="E10" s="34"/>
      <c r="F10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Przemysław Kilijańczyk</cp:lastModifiedBy>
  <cp:lastPrinted>2022-01-26T08:30:06Z</cp:lastPrinted>
  <dcterms:created xsi:type="dcterms:W3CDTF">1997-02-26T13:46:56Z</dcterms:created>
  <dcterms:modified xsi:type="dcterms:W3CDTF">2023-01-16T07:23:44Z</dcterms:modified>
  <cp:category/>
  <cp:version/>
  <cp:contentType/>
  <cp:contentStatus/>
</cp:coreProperties>
</file>