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8 marca\"/>
    </mc:Choice>
  </mc:AlternateContent>
  <bookViews>
    <workbookView xWindow="0" yWindow="0" windowWidth="28800" windowHeight="12435"/>
  </bookViews>
  <sheets>
    <sheet name="28 marca" sheetId="18" r:id="rId1"/>
  </sheets>
  <definedNames>
    <definedName name="_xlnm.Print_Titles" localSheetId="0">'28 marca'!$24:$25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8" l="1"/>
  <c r="G81" i="18"/>
  <c r="G80" i="18"/>
  <c r="G79" i="18"/>
  <c r="G78" i="18"/>
  <c r="G77" i="18"/>
  <c r="G76" i="18" s="1"/>
  <c r="G75" i="18" s="1"/>
  <c r="G74" i="18" s="1"/>
  <c r="F76" i="18"/>
  <c r="E76" i="18"/>
  <c r="E75" i="18" s="1"/>
  <c r="E74" i="18" s="1"/>
  <c r="F75" i="18"/>
  <c r="F74" i="18"/>
  <c r="G73" i="18"/>
  <c r="G72" i="18"/>
  <c r="G71" i="18" s="1"/>
  <c r="G70" i="18" s="1"/>
  <c r="F71" i="18"/>
  <c r="E71" i="18"/>
  <c r="F70" i="18"/>
  <c r="E70" i="18"/>
  <c r="G69" i="18"/>
  <c r="G68" i="18"/>
  <c r="G67" i="18" s="1"/>
  <c r="G66" i="18" s="1"/>
  <c r="F67" i="18"/>
  <c r="E67" i="18"/>
  <c r="F66" i="18"/>
  <c r="E66" i="18"/>
  <c r="G65" i="18"/>
  <c r="G64" i="18"/>
  <c r="G63" i="18"/>
  <c r="G62" i="18" s="1"/>
  <c r="G61" i="18" s="1"/>
  <c r="F62" i="18"/>
  <c r="E62" i="18"/>
  <c r="E61" i="18" s="1"/>
  <c r="F61" i="18"/>
  <c r="G60" i="18"/>
  <c r="G59" i="18"/>
  <c r="G58" i="18" s="1"/>
  <c r="G57" i="18" s="1"/>
  <c r="F58" i="18"/>
  <c r="E58" i="18"/>
  <c r="E57" i="18" s="1"/>
  <c r="F57" i="18"/>
  <c r="G56" i="18"/>
  <c r="G55" i="18"/>
  <c r="G54" i="18" s="1"/>
  <c r="G50" i="18" s="1"/>
  <c r="F54" i="18"/>
  <c r="E54" i="18"/>
  <c r="G53" i="18"/>
  <c r="G52" i="18"/>
  <c r="G51" i="18"/>
  <c r="F51" i="18"/>
  <c r="F50" i="18" s="1"/>
  <c r="F36" i="18" s="1"/>
  <c r="E51" i="18"/>
  <c r="E50" i="18"/>
  <c r="G49" i="18"/>
  <c r="G48" i="18"/>
  <c r="G47" i="18"/>
  <c r="G46" i="18"/>
  <c r="F46" i="18"/>
  <c r="E46" i="18"/>
  <c r="G45" i="18"/>
  <c r="G44" i="18"/>
  <c r="G43" i="18"/>
  <c r="G42" i="18" s="1"/>
  <c r="G41" i="18" s="1"/>
  <c r="F42" i="18"/>
  <c r="E42" i="18"/>
  <c r="E41" i="18" s="1"/>
  <c r="F41" i="18"/>
  <c r="G40" i="18"/>
  <c r="G38" i="18" s="1"/>
  <c r="G37" i="18" s="1"/>
  <c r="G36" i="18" s="1"/>
  <c r="G39" i="18"/>
  <c r="F38" i="18"/>
  <c r="E38" i="18"/>
  <c r="E37" i="18" s="1"/>
  <c r="F37" i="18"/>
  <c r="G35" i="18"/>
  <c r="G34" i="18"/>
  <c r="G33" i="18"/>
  <c r="G32" i="18"/>
  <c r="G31" i="18"/>
  <c r="G30" i="18"/>
  <c r="F30" i="18"/>
  <c r="E30" i="18"/>
  <c r="G29" i="18"/>
  <c r="G28" i="18"/>
  <c r="G27" i="18" s="1"/>
  <c r="G26" i="18" s="1"/>
  <c r="F28" i="18"/>
  <c r="E28" i="18"/>
  <c r="F27" i="18"/>
  <c r="F26" i="18" s="1"/>
  <c r="F83" i="18" s="1"/>
  <c r="E27" i="18"/>
  <c r="E26" i="18"/>
  <c r="G20" i="18"/>
  <c r="G19" i="18" s="1"/>
  <c r="G18" i="18" s="1"/>
  <c r="F19" i="18"/>
  <c r="E19" i="18"/>
  <c r="F18" i="18"/>
  <c r="E18" i="18"/>
  <c r="G17" i="18"/>
  <c r="G16" i="18"/>
  <c r="G15" i="18" s="1"/>
  <c r="F16" i="18"/>
  <c r="E16" i="18"/>
  <c r="F15" i="18"/>
  <c r="E15" i="18"/>
  <c r="G14" i="18"/>
  <c r="G13" i="18"/>
  <c r="G12" i="18" s="1"/>
  <c r="F13" i="18"/>
  <c r="F12" i="18" s="1"/>
  <c r="E13" i="18"/>
  <c r="E12" i="18"/>
  <c r="G11" i="18"/>
  <c r="G10" i="18" s="1"/>
  <c r="G9" i="18" s="1"/>
  <c r="G21" i="18" s="1"/>
  <c r="F10" i="18"/>
  <c r="E10" i="18"/>
  <c r="E9" i="18" s="1"/>
  <c r="E21" i="18" s="1"/>
  <c r="F9" i="18"/>
  <c r="F21" i="18" s="1"/>
  <c r="E36" i="18" l="1"/>
  <c r="E83" i="18" s="1"/>
  <c r="G83" i="18"/>
</calcChain>
</file>

<file path=xl/sharedStrings.xml><?xml version="1.0" encoding="utf-8"?>
<sst xmlns="http://schemas.openxmlformats.org/spreadsheetml/2006/main" count="111" uniqueCount="53">
  <si>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</si>
  <si>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</si>
  <si>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</si>
  <si>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</si>
  <si>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</si>
  <si>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</si>
  <si>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</si>
  <si>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</si>
  <si>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</si>
  <si>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</si>
  <si>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</si>
  <si>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</si>
  <si>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</si>
  <si>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</si>
  <si>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</si>
  <si>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</si>
  <si>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</si>
  <si>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</si>
  <si>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</si>
  <si>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</si>
  <si>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</si>
  <si>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</si>
  <si>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</si>
  <si>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</si>
  <si>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</si>
  <si>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</si>
  <si>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</si>
  <si>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</si>
  <si>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</si>
  <si>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</si>
  <si>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</si>
  <si>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</si>
  <si>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</si>
  <si>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</si>
  <si>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</si>
  <si>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</si>
  <si>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</si>
  <si>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</si>
  <si>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</si>
  <si>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</si>
  <si>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</si>
  <si>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</si>
  <si>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</si>
  <si>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</si>
  <si>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</si>
  <si>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</si>
  <si>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</si>
  <si>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</si>
  <si>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Plan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</si>
  <si>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</si>
  <si>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</si>
  <si>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do Uchwały Nr 260/843/2023</t>
  </si>
  <si>
    <t>z dnia 28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</si>
</sst>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60" zoomScale="96" zoomScaleNormal="96" workbookViewId="0">
      <selection activeCell="E76" sqref="E76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1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4.25" customHeight="1" x14ac:dyDescent="0.2">
      <c r="A1" s="1"/>
      <c r="B1" s="2"/>
      <c r="C1" s="2"/>
      <c r="D1" s="2"/>
      <c r="F1" s="78" t="s">
        <v>23</v>
      </c>
      <c r="G1" s="69"/>
    </row>
    <row r="2" spans="1:7" s="3" customFormat="1" ht="14.25" customHeight="1" x14ac:dyDescent="0.2">
      <c r="A2" s="4"/>
      <c r="B2" s="5"/>
      <c r="C2" s="5"/>
      <c r="D2" s="5"/>
      <c r="F2" s="81" t="s">
        <v>51</v>
      </c>
      <c r="G2" s="81"/>
    </row>
    <row r="3" spans="1:7" s="3" customFormat="1" ht="14.25" customHeight="1" x14ac:dyDescent="0.2">
      <c r="A3" s="4"/>
      <c r="B3" s="5"/>
      <c r="C3" s="5"/>
      <c r="D3" s="5"/>
      <c r="F3" s="81" t="s">
        <v>7</v>
      </c>
      <c r="G3" s="81"/>
    </row>
    <row r="4" spans="1:7" s="3" customFormat="1" ht="14.25" customHeight="1" x14ac:dyDescent="0.2">
      <c r="A4" s="4"/>
      <c r="B4" s="5"/>
      <c r="C4" s="5"/>
      <c r="D4" s="5"/>
      <c r="F4" s="81" t="s">
        <v>52</v>
      </c>
      <c r="G4" s="81"/>
    </row>
    <row r="5" spans="1:7" s="3" customFormat="1" ht="15.75" customHeight="1" x14ac:dyDescent="0.2">
      <c r="A5" s="4"/>
      <c r="B5" s="5"/>
      <c r="C5" s="5"/>
      <c r="D5" s="5"/>
      <c r="F5" s="78"/>
      <c r="G5" s="78"/>
    </row>
    <row r="6" spans="1:7" ht="28.5" customHeight="1" x14ac:dyDescent="0.2">
      <c r="A6" s="82" t="s">
        <v>44</v>
      </c>
      <c r="B6" s="82"/>
      <c r="C6" s="82"/>
      <c r="D6" s="82"/>
      <c r="E6" s="82"/>
      <c r="F6" s="82"/>
      <c r="G6" s="82"/>
    </row>
    <row r="7" spans="1:7" ht="15" customHeight="1" x14ac:dyDescent="0.2">
      <c r="A7" s="83" t="s">
        <v>0</v>
      </c>
      <c r="B7" s="83" t="s">
        <v>1</v>
      </c>
      <c r="C7" s="85" t="s">
        <v>2</v>
      </c>
      <c r="D7" s="87" t="s">
        <v>3</v>
      </c>
      <c r="E7" s="89" t="s">
        <v>6</v>
      </c>
      <c r="F7" s="90"/>
      <c r="G7" s="91"/>
    </row>
    <row r="8" spans="1:7" ht="22.5" customHeight="1" x14ac:dyDescent="0.2">
      <c r="A8" s="84"/>
      <c r="B8" s="84"/>
      <c r="C8" s="86"/>
      <c r="D8" s="88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30">
        <v>754</v>
      </c>
      <c r="B9" s="7"/>
      <c r="C9" s="75"/>
      <c r="D9" s="32" t="s">
        <v>25</v>
      </c>
      <c r="E9" s="8">
        <f>SUM(E10)</f>
        <v>730000</v>
      </c>
      <c r="F9" s="8">
        <f t="shared" ref="F9:G9" si="0">SUM(F10)</f>
        <v>994000</v>
      </c>
      <c r="G9" s="8">
        <f t="shared" si="0"/>
        <v>1724000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730000</v>
      </c>
      <c r="F10" s="24">
        <f>SUM(F11:F11)</f>
        <v>994000</v>
      </c>
      <c r="G10" s="24">
        <f>SUM(G11:G11)</f>
        <v>1724000</v>
      </c>
    </row>
    <row r="11" spans="1:7" ht="30.75" customHeight="1" x14ac:dyDescent="0.2">
      <c r="A11" s="9"/>
      <c r="B11" s="14"/>
      <c r="C11" s="34" t="s">
        <v>26</v>
      </c>
      <c r="D11" s="12" t="s">
        <v>27</v>
      </c>
      <c r="E11" s="13">
        <v>730000</v>
      </c>
      <c r="F11" s="13">
        <v>994000</v>
      </c>
      <c r="G11" s="71">
        <f t="shared" ref="G11" si="1">SUM(E11+F11)</f>
        <v>1724000</v>
      </c>
    </row>
    <row r="12" spans="1:7" ht="18" customHeight="1" x14ac:dyDescent="0.2">
      <c r="A12" s="30">
        <v>758</v>
      </c>
      <c r="B12" s="31"/>
      <c r="C12" s="36"/>
      <c r="D12" s="37" t="s">
        <v>12</v>
      </c>
      <c r="E12" s="29">
        <f>E13</f>
        <v>146525</v>
      </c>
      <c r="F12" s="29">
        <f t="shared" ref="F12:G12" si="2">F13</f>
        <v>67543</v>
      </c>
      <c r="G12" s="29">
        <f t="shared" si="2"/>
        <v>214068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146525</v>
      </c>
      <c r="F13" s="24">
        <f>SUM(F14:F14)</f>
        <v>67543</v>
      </c>
      <c r="G13" s="24">
        <f>SUM(G14:G14)</f>
        <v>214068</v>
      </c>
    </row>
    <row r="14" spans="1:7" ht="33" customHeight="1" x14ac:dyDescent="0.2">
      <c r="A14" s="9"/>
      <c r="B14" s="28"/>
      <c r="C14" s="40" t="s">
        <v>26</v>
      </c>
      <c r="D14" s="41" t="s">
        <v>27</v>
      </c>
      <c r="E14" s="13">
        <v>146525</v>
      </c>
      <c r="F14" s="13">
        <v>67543</v>
      </c>
      <c r="G14" s="13">
        <f>SUM(E14:F14)</f>
        <v>214068</v>
      </c>
    </row>
    <row r="15" spans="1:7" s="43" customFormat="1" ht="22.5" x14ac:dyDescent="0.2">
      <c r="A15" s="30">
        <v>853</v>
      </c>
      <c r="B15" s="31"/>
      <c r="C15" s="36"/>
      <c r="D15" s="55" t="s">
        <v>28</v>
      </c>
      <c r="E15" s="29">
        <f>SUM(E16)</f>
        <v>1568</v>
      </c>
      <c r="F15" s="29">
        <f t="shared" ref="F15:G16" si="3">SUM(F16)</f>
        <v>784</v>
      </c>
      <c r="G15" s="29">
        <f t="shared" si="3"/>
        <v>2352</v>
      </c>
    </row>
    <row r="16" spans="1:7" s="43" customFormat="1" ht="18.75" customHeight="1" x14ac:dyDescent="0.2">
      <c r="A16" s="9"/>
      <c r="B16" s="10" t="s">
        <v>43</v>
      </c>
      <c r="C16" s="38"/>
      <c r="D16" s="56" t="s">
        <v>11</v>
      </c>
      <c r="E16" s="24">
        <f>SUM(E17)</f>
        <v>1568</v>
      </c>
      <c r="F16" s="24">
        <f t="shared" si="3"/>
        <v>784</v>
      </c>
      <c r="G16" s="24">
        <f t="shared" si="3"/>
        <v>2352</v>
      </c>
    </row>
    <row r="17" spans="1:7" s="43" customFormat="1" ht="32.25" customHeight="1" x14ac:dyDescent="0.2">
      <c r="A17" s="77"/>
      <c r="B17" s="27"/>
      <c r="C17" s="40" t="s">
        <v>26</v>
      </c>
      <c r="D17" s="42" t="s">
        <v>27</v>
      </c>
      <c r="E17" s="13">
        <v>1568</v>
      </c>
      <c r="F17" s="13">
        <v>784</v>
      </c>
      <c r="G17" s="71">
        <f>SUM(E17:F17)</f>
        <v>2352</v>
      </c>
    </row>
    <row r="18" spans="1:7" s="43" customFormat="1" ht="18" customHeight="1" x14ac:dyDescent="0.2">
      <c r="A18" s="30">
        <v>855</v>
      </c>
      <c r="B18" s="31"/>
      <c r="C18" s="36"/>
      <c r="D18" s="55" t="s">
        <v>15</v>
      </c>
      <c r="E18" s="29">
        <f>SUM(E19)</f>
        <v>10998</v>
      </c>
      <c r="F18" s="29">
        <f t="shared" ref="F18:G19" si="4">SUM(F19)</f>
        <v>6223</v>
      </c>
      <c r="G18" s="29">
        <f t="shared" si="4"/>
        <v>17221</v>
      </c>
    </row>
    <row r="19" spans="1:7" s="43" customFormat="1" ht="18" customHeight="1" x14ac:dyDescent="0.2">
      <c r="A19" s="9"/>
      <c r="B19" s="10" t="s">
        <v>16</v>
      </c>
      <c r="C19" s="38"/>
      <c r="D19" s="56" t="s">
        <v>11</v>
      </c>
      <c r="E19" s="24">
        <f>SUM(E20)</f>
        <v>10998</v>
      </c>
      <c r="F19" s="24">
        <f t="shared" si="4"/>
        <v>6223</v>
      </c>
      <c r="G19" s="24">
        <f t="shared" si="4"/>
        <v>17221</v>
      </c>
    </row>
    <row r="20" spans="1:7" s="43" customFormat="1" ht="33" customHeight="1" x14ac:dyDescent="0.2">
      <c r="A20" s="77"/>
      <c r="B20" s="27"/>
      <c r="C20" s="40" t="s">
        <v>26</v>
      </c>
      <c r="D20" s="42" t="s">
        <v>27</v>
      </c>
      <c r="E20" s="13">
        <v>10998</v>
      </c>
      <c r="F20" s="13">
        <v>6223</v>
      </c>
      <c r="G20" s="71">
        <f>SUM(E20:F20)</f>
        <v>17221</v>
      </c>
    </row>
    <row r="21" spans="1:7" s="20" customFormat="1" ht="18.75" customHeight="1" x14ac:dyDescent="0.25">
      <c r="A21" s="16"/>
      <c r="B21" s="17"/>
      <c r="C21" s="18"/>
      <c r="D21" s="15" t="s">
        <v>5</v>
      </c>
      <c r="E21" s="19">
        <f>SUM(E9+E12+E15+E18)</f>
        <v>889091</v>
      </c>
      <c r="F21" s="19">
        <f>SUM(F9+F12+F15+F18)</f>
        <v>1068550</v>
      </c>
      <c r="G21" s="19">
        <f>SUM(G9+G12+G15+G18)</f>
        <v>1957641</v>
      </c>
    </row>
    <row r="22" spans="1:7" x14ac:dyDescent="0.2">
      <c r="A22" s="35"/>
      <c r="B22" s="35"/>
      <c r="C22" s="35"/>
      <c r="D22" s="35"/>
      <c r="E22" s="35"/>
      <c r="F22" s="35"/>
      <c r="G22" s="35"/>
    </row>
    <row r="23" spans="1:7" ht="6.75" customHeight="1" x14ac:dyDescent="0.2">
      <c r="A23" s="35"/>
      <c r="B23" s="35"/>
      <c r="C23" s="35"/>
      <c r="D23" s="35"/>
      <c r="E23" s="35"/>
      <c r="F23" s="35"/>
      <c r="G23" s="35"/>
    </row>
    <row r="24" spans="1:7" s="43" customFormat="1" ht="18" customHeight="1" x14ac:dyDescent="0.2">
      <c r="A24" s="83" t="s">
        <v>0</v>
      </c>
      <c r="B24" s="83" t="s">
        <v>1</v>
      </c>
      <c r="C24" s="85" t="s">
        <v>2</v>
      </c>
      <c r="D24" s="87" t="s">
        <v>3</v>
      </c>
      <c r="E24" s="89" t="s">
        <v>4</v>
      </c>
      <c r="F24" s="90"/>
      <c r="G24" s="91"/>
    </row>
    <row r="25" spans="1:7" s="43" customFormat="1" ht="18" customHeight="1" x14ac:dyDescent="0.2">
      <c r="A25" s="84"/>
      <c r="B25" s="84"/>
      <c r="C25" s="86"/>
      <c r="D25" s="88"/>
      <c r="E25" s="70" t="s">
        <v>48</v>
      </c>
      <c r="F25" s="70" t="s">
        <v>46</v>
      </c>
      <c r="G25" s="70" t="s">
        <v>47</v>
      </c>
    </row>
    <row r="26" spans="1:7" s="43" customFormat="1" ht="27" customHeight="1" x14ac:dyDescent="0.2">
      <c r="A26" s="30">
        <v>754</v>
      </c>
      <c r="B26" s="7"/>
      <c r="C26" s="75"/>
      <c r="D26" s="32" t="s">
        <v>25</v>
      </c>
      <c r="E26" s="8">
        <f>SUM(E27)</f>
        <v>730000</v>
      </c>
      <c r="F26" s="8">
        <f t="shared" ref="F26:G26" si="5">SUM(F27)</f>
        <v>994000</v>
      </c>
      <c r="G26" s="8">
        <f t="shared" si="5"/>
        <v>1724000</v>
      </c>
    </row>
    <row r="27" spans="1:7" s="65" customFormat="1" ht="17.25" customHeight="1" x14ac:dyDescent="0.2">
      <c r="A27" s="21"/>
      <c r="B27" s="60" t="s">
        <v>8</v>
      </c>
      <c r="C27" s="63"/>
      <c r="D27" s="64" t="s">
        <v>11</v>
      </c>
      <c r="E27" s="24">
        <f>SUM(E28+E30)</f>
        <v>730000</v>
      </c>
      <c r="F27" s="24">
        <f>SUM(F28+F30)</f>
        <v>994000</v>
      </c>
      <c r="G27" s="24">
        <f>SUM(G28+G30)</f>
        <v>1724000</v>
      </c>
    </row>
    <row r="28" spans="1:7" s="65" customFormat="1" ht="17.25" customHeight="1" x14ac:dyDescent="0.2">
      <c r="A28" s="21"/>
      <c r="B28" s="10"/>
      <c r="C28" s="66"/>
      <c r="D28" s="66" t="s">
        <v>9</v>
      </c>
      <c r="E28" s="24">
        <f>SUM(E29:E29)</f>
        <v>705220</v>
      </c>
      <c r="F28" s="24">
        <f>SUM(F29:F29)</f>
        <v>994000</v>
      </c>
      <c r="G28" s="24">
        <f>SUM(G29:G29)</f>
        <v>1699220</v>
      </c>
    </row>
    <row r="29" spans="1:7" s="43" customFormat="1" ht="22.5" x14ac:dyDescent="0.2">
      <c r="A29" s="26"/>
      <c r="B29" s="11"/>
      <c r="C29" s="67">
        <v>4370</v>
      </c>
      <c r="D29" s="42" t="s">
        <v>30</v>
      </c>
      <c r="E29" s="13">
        <v>705220</v>
      </c>
      <c r="F29" s="13">
        <v>994000</v>
      </c>
      <c r="G29" s="13">
        <f>SUM(E29:F29)</f>
        <v>1699220</v>
      </c>
    </row>
    <row r="30" spans="1:7" s="43" customFormat="1" ht="18" customHeight="1" x14ac:dyDescent="0.2">
      <c r="A30" s="9"/>
      <c r="B30" s="11"/>
      <c r="C30" s="47"/>
      <c r="D30" s="47" t="s">
        <v>10</v>
      </c>
      <c r="E30" s="24">
        <f>SUM(E31:E35)</f>
        <v>24780</v>
      </c>
      <c r="F30" s="24">
        <f>SUM(F31:F35)</f>
        <v>0</v>
      </c>
      <c r="G30" s="24">
        <f>SUM(G31:G35)</f>
        <v>24780</v>
      </c>
    </row>
    <row r="31" spans="1:7" s="43" customFormat="1" ht="33.75" x14ac:dyDescent="0.2">
      <c r="A31" s="26"/>
      <c r="B31" s="11"/>
      <c r="C31" s="59">
        <v>4350</v>
      </c>
      <c r="D31" s="41" t="s">
        <v>29</v>
      </c>
      <c r="E31" s="13">
        <v>2500</v>
      </c>
      <c r="F31" s="13">
        <v>0</v>
      </c>
      <c r="G31" s="13">
        <f t="shared" ref="G31" si="6">SUM(E31:F31)</f>
        <v>2500</v>
      </c>
    </row>
    <row r="32" spans="1:7" s="43" customFormat="1" ht="22.5" x14ac:dyDescent="0.2">
      <c r="A32" s="9"/>
      <c r="B32" s="11"/>
      <c r="C32" s="67">
        <v>4370</v>
      </c>
      <c r="D32" s="42" t="s">
        <v>30</v>
      </c>
      <c r="E32" s="13">
        <v>11500</v>
      </c>
      <c r="F32" s="13">
        <v>0</v>
      </c>
      <c r="G32" s="13">
        <f>SUM(E32:F32)</f>
        <v>11500</v>
      </c>
    </row>
    <row r="33" spans="1:7" s="43" customFormat="1" ht="21" customHeight="1" x14ac:dyDescent="0.2">
      <c r="A33" s="9"/>
      <c r="B33" s="11"/>
      <c r="C33" s="68">
        <v>4740</v>
      </c>
      <c r="D33" s="42" t="s">
        <v>31</v>
      </c>
      <c r="E33" s="13">
        <v>4188</v>
      </c>
      <c r="F33" s="13">
        <v>0</v>
      </c>
      <c r="G33" s="13">
        <f>SUM(E33:F33)</f>
        <v>4188</v>
      </c>
    </row>
    <row r="34" spans="1:7" s="43" customFormat="1" ht="33.75" x14ac:dyDescent="0.2">
      <c r="A34" s="9"/>
      <c r="B34" s="11"/>
      <c r="C34" s="67">
        <v>4850</v>
      </c>
      <c r="D34" s="42" t="s">
        <v>32</v>
      </c>
      <c r="E34" s="13">
        <v>823</v>
      </c>
      <c r="F34" s="13">
        <v>0</v>
      </c>
      <c r="G34" s="13">
        <f>SUM(E34:F34)</f>
        <v>823</v>
      </c>
    </row>
    <row r="35" spans="1:7" s="43" customFormat="1" ht="24" customHeight="1" x14ac:dyDescent="0.2">
      <c r="A35" s="77"/>
      <c r="B35" s="27"/>
      <c r="C35" s="44">
        <v>4860</v>
      </c>
      <c r="D35" s="41" t="s">
        <v>33</v>
      </c>
      <c r="E35" s="13">
        <v>5769</v>
      </c>
      <c r="F35" s="13">
        <v>0</v>
      </c>
      <c r="G35" s="13">
        <f t="shared" ref="G35" si="7">SUM(E35:F35)</f>
        <v>5769</v>
      </c>
    </row>
    <row r="36" spans="1:7" s="43" customFormat="1" ht="24" customHeight="1" x14ac:dyDescent="0.2">
      <c r="A36" s="30">
        <v>801</v>
      </c>
      <c r="B36" s="31"/>
      <c r="C36" s="44"/>
      <c r="D36" s="45" t="s">
        <v>17</v>
      </c>
      <c r="E36" s="29">
        <f>SUM(E37+E41+E50+E57+E61+E66)</f>
        <v>146525</v>
      </c>
      <c r="F36" s="29">
        <f>SUM(F37+F41+F50+F57+F61+F66)</f>
        <v>67543</v>
      </c>
      <c r="G36" s="29">
        <f>SUM(G37+G41+G50+G57+G61+G66)</f>
        <v>214068</v>
      </c>
    </row>
    <row r="37" spans="1:7" s="43" customFormat="1" ht="17.25" customHeight="1" x14ac:dyDescent="0.2">
      <c r="A37" s="26"/>
      <c r="B37" s="11"/>
      <c r="C37" s="47"/>
      <c r="D37" s="47" t="s">
        <v>18</v>
      </c>
      <c r="E37" s="24">
        <f>SUM(E38)</f>
        <v>67333</v>
      </c>
      <c r="F37" s="24">
        <f t="shared" ref="F37:G37" si="8">SUM(F38)</f>
        <v>22985</v>
      </c>
      <c r="G37" s="24">
        <f t="shared" si="8"/>
        <v>90318</v>
      </c>
    </row>
    <row r="38" spans="1:7" s="43" customFormat="1" ht="17.25" customHeight="1" x14ac:dyDescent="0.2">
      <c r="A38" s="9"/>
      <c r="B38" s="60" t="s">
        <v>34</v>
      </c>
      <c r="C38" s="44"/>
      <c r="D38" s="57" t="s">
        <v>35</v>
      </c>
      <c r="E38" s="24">
        <f>SUM(E39:E40)</f>
        <v>67333</v>
      </c>
      <c r="F38" s="24">
        <f t="shared" ref="F38:G38" si="9">SUM(F39:F40)</f>
        <v>22985</v>
      </c>
      <c r="G38" s="24">
        <f t="shared" si="9"/>
        <v>90318</v>
      </c>
    </row>
    <row r="39" spans="1:7" s="43" customFormat="1" ht="22.5" x14ac:dyDescent="0.2">
      <c r="A39" s="26"/>
      <c r="B39" s="11"/>
      <c r="C39" s="58">
        <v>4750</v>
      </c>
      <c r="D39" s="41" t="s">
        <v>36</v>
      </c>
      <c r="E39" s="13">
        <v>56279.68</v>
      </c>
      <c r="F39" s="13">
        <v>19211.8</v>
      </c>
      <c r="G39" s="13">
        <f>SUM(E39:F39)</f>
        <v>75491.48</v>
      </c>
    </row>
    <row r="40" spans="1:7" s="43" customFormat="1" ht="33.75" x14ac:dyDescent="0.2">
      <c r="A40" s="26"/>
      <c r="B40" s="11"/>
      <c r="C40" s="44">
        <v>4850</v>
      </c>
      <c r="D40" s="41" t="s">
        <v>32</v>
      </c>
      <c r="E40" s="13">
        <v>11053.32</v>
      </c>
      <c r="F40" s="13">
        <v>3773.2</v>
      </c>
      <c r="G40" s="13">
        <f>SUM(E40:F40)</f>
        <v>14826.52</v>
      </c>
    </row>
    <row r="41" spans="1:7" s="43" customFormat="1" ht="17.25" customHeight="1" x14ac:dyDescent="0.2">
      <c r="A41" s="26"/>
      <c r="B41" s="11"/>
      <c r="C41" s="47"/>
      <c r="D41" s="47" t="s">
        <v>19</v>
      </c>
      <c r="E41" s="24">
        <f>SUM(E42+E46)</f>
        <v>19722</v>
      </c>
      <c r="F41" s="24">
        <f t="shared" ref="F41:G41" si="10">SUM(F42+F46)</f>
        <v>15427</v>
      </c>
      <c r="G41" s="24">
        <f t="shared" si="10"/>
        <v>35149</v>
      </c>
    </row>
    <row r="42" spans="1:7" s="43" customFormat="1" ht="17.25" customHeight="1" x14ac:dyDescent="0.2">
      <c r="A42" s="9"/>
      <c r="B42" s="60" t="s">
        <v>34</v>
      </c>
      <c r="C42" s="44"/>
      <c r="D42" s="57" t="s">
        <v>35</v>
      </c>
      <c r="E42" s="24">
        <f>SUM(E43:E45)</f>
        <v>2188</v>
      </c>
      <c r="F42" s="24">
        <f t="shared" ref="F42:G42" si="11">SUM(F43:F45)</f>
        <v>3000</v>
      </c>
      <c r="G42" s="24">
        <f t="shared" si="11"/>
        <v>5188</v>
      </c>
    </row>
    <row r="43" spans="1:7" s="43" customFormat="1" ht="22.5" x14ac:dyDescent="0.2">
      <c r="A43" s="26"/>
      <c r="B43" s="11"/>
      <c r="C43" s="59">
        <v>4370</v>
      </c>
      <c r="D43" s="41" t="s">
        <v>30</v>
      </c>
      <c r="E43" s="13">
        <v>0</v>
      </c>
      <c r="F43" s="13">
        <v>3000</v>
      </c>
      <c r="G43" s="13">
        <f>SUM(E43:F43)</f>
        <v>3000</v>
      </c>
    </row>
    <row r="44" spans="1:7" s="43" customFormat="1" ht="22.5" x14ac:dyDescent="0.2">
      <c r="A44" s="26"/>
      <c r="B44" s="11"/>
      <c r="C44" s="59">
        <v>4750</v>
      </c>
      <c r="D44" s="41" t="s">
        <v>36</v>
      </c>
      <c r="E44" s="13">
        <v>1828.82</v>
      </c>
      <c r="F44" s="13"/>
      <c r="G44" s="13">
        <f>SUM(E44:F44)</f>
        <v>1828.82</v>
      </c>
    </row>
    <row r="45" spans="1:7" s="43" customFormat="1" ht="33.75" x14ac:dyDescent="0.2">
      <c r="A45" s="26"/>
      <c r="B45" s="11"/>
      <c r="C45" s="44">
        <v>4850</v>
      </c>
      <c r="D45" s="41" t="s">
        <v>32</v>
      </c>
      <c r="E45" s="13">
        <v>359.18</v>
      </c>
      <c r="F45" s="13"/>
      <c r="G45" s="13">
        <f>SUM(E45:F45)</f>
        <v>359.18</v>
      </c>
    </row>
    <row r="46" spans="1:7" s="43" customFormat="1" ht="17.25" customHeight="1" x14ac:dyDescent="0.2">
      <c r="A46" s="9"/>
      <c r="B46" s="60" t="s">
        <v>37</v>
      </c>
      <c r="C46" s="44"/>
      <c r="D46" s="57" t="s">
        <v>38</v>
      </c>
      <c r="E46" s="24">
        <f>SUM(E47:E49)</f>
        <v>17534</v>
      </c>
      <c r="F46" s="24">
        <f t="shared" ref="F46:G46" si="12">SUM(F47:F49)</f>
        <v>12427</v>
      </c>
      <c r="G46" s="24">
        <f t="shared" si="12"/>
        <v>29961</v>
      </c>
    </row>
    <row r="47" spans="1:7" s="43" customFormat="1" ht="22.5" x14ac:dyDescent="0.2">
      <c r="A47" s="26"/>
      <c r="B47" s="11"/>
      <c r="C47" s="59">
        <v>4370</v>
      </c>
      <c r="D47" s="41" t="s">
        <v>30</v>
      </c>
      <c r="E47" s="13">
        <v>8000</v>
      </c>
      <c r="F47" s="13">
        <v>12427</v>
      </c>
      <c r="G47" s="13">
        <f>SUM(E47:F47)</f>
        <v>20427</v>
      </c>
    </row>
    <row r="48" spans="1:7" s="43" customFormat="1" ht="22.5" x14ac:dyDescent="0.2">
      <c r="A48" s="26"/>
      <c r="B48" s="11"/>
      <c r="C48" s="59">
        <v>4750</v>
      </c>
      <c r="D48" s="41" t="s">
        <v>36</v>
      </c>
      <c r="E48" s="13">
        <v>7968.9</v>
      </c>
      <c r="F48" s="13"/>
      <c r="G48" s="13">
        <f>SUM(E48:F48)</f>
        <v>7968.9</v>
      </c>
    </row>
    <row r="49" spans="1:7" s="43" customFormat="1" ht="33.75" x14ac:dyDescent="0.2">
      <c r="A49" s="26"/>
      <c r="B49" s="11"/>
      <c r="C49" s="44">
        <v>4850</v>
      </c>
      <c r="D49" s="41" t="s">
        <v>32</v>
      </c>
      <c r="E49" s="13">
        <v>1565.1</v>
      </c>
      <c r="F49" s="13"/>
      <c r="G49" s="13">
        <f>SUM(E49:F49)</f>
        <v>1565.1</v>
      </c>
    </row>
    <row r="50" spans="1:7" s="43" customFormat="1" ht="17.25" customHeight="1" x14ac:dyDescent="0.2">
      <c r="A50" s="26"/>
      <c r="B50" s="11"/>
      <c r="C50" s="47"/>
      <c r="D50" s="47" t="s">
        <v>10</v>
      </c>
      <c r="E50" s="24">
        <f>SUM(E51+E54)</f>
        <v>17070</v>
      </c>
      <c r="F50" s="24">
        <f t="shared" ref="F50:G50" si="13">SUM(F51+F54)</f>
        <v>7723</v>
      </c>
      <c r="G50" s="24">
        <f t="shared" si="13"/>
        <v>24793</v>
      </c>
    </row>
    <row r="51" spans="1:7" s="43" customFormat="1" ht="17.25" customHeight="1" x14ac:dyDescent="0.2">
      <c r="A51" s="9"/>
      <c r="B51" s="60" t="s">
        <v>37</v>
      </c>
      <c r="C51" s="44"/>
      <c r="D51" s="57" t="s">
        <v>38</v>
      </c>
      <c r="E51" s="24">
        <f>SUM(E52:E53)</f>
        <v>15564</v>
      </c>
      <c r="F51" s="24">
        <f t="shared" ref="F51:G51" si="14">SUM(F52:F53)</f>
        <v>7003</v>
      </c>
      <c r="G51" s="24">
        <f t="shared" si="14"/>
        <v>22567</v>
      </c>
    </row>
    <row r="52" spans="1:7" s="43" customFormat="1" ht="22.5" x14ac:dyDescent="0.2">
      <c r="A52" s="26"/>
      <c r="B52" s="11"/>
      <c r="C52" s="59">
        <v>4750</v>
      </c>
      <c r="D52" s="41" t="s">
        <v>36</v>
      </c>
      <c r="E52" s="13">
        <v>13009.03</v>
      </c>
      <c r="F52" s="13">
        <v>5853.39</v>
      </c>
      <c r="G52" s="13">
        <f>SUM(E52:F52)</f>
        <v>18862.420000000002</v>
      </c>
    </row>
    <row r="53" spans="1:7" s="43" customFormat="1" ht="33.75" x14ac:dyDescent="0.2">
      <c r="A53" s="26"/>
      <c r="B53" s="11"/>
      <c r="C53" s="44">
        <v>4850</v>
      </c>
      <c r="D53" s="41" t="s">
        <v>32</v>
      </c>
      <c r="E53" s="13">
        <v>2554.9699999999998</v>
      </c>
      <c r="F53" s="13">
        <v>1149.6099999999999</v>
      </c>
      <c r="G53" s="13">
        <f>SUM(E53:F53)</f>
        <v>3704.58</v>
      </c>
    </row>
    <row r="54" spans="1:7" s="43" customFormat="1" ht="17.25" customHeight="1" x14ac:dyDescent="0.2">
      <c r="A54" s="9"/>
      <c r="B54" s="60" t="s">
        <v>41</v>
      </c>
      <c r="C54" s="44"/>
      <c r="D54" s="61" t="s">
        <v>42</v>
      </c>
      <c r="E54" s="24">
        <f>SUM(E55:E56)</f>
        <v>1506</v>
      </c>
      <c r="F54" s="24">
        <f t="shared" ref="F54:G54" si="15">SUM(F55:F56)</f>
        <v>720</v>
      </c>
      <c r="G54" s="24">
        <f t="shared" si="15"/>
        <v>2226</v>
      </c>
    </row>
    <row r="55" spans="1:7" s="43" customFormat="1" ht="22.5" x14ac:dyDescent="0.2">
      <c r="A55" s="9"/>
      <c r="B55" s="7"/>
      <c r="C55" s="62">
        <v>4750</v>
      </c>
      <c r="D55" s="41" t="s">
        <v>36</v>
      </c>
      <c r="E55" s="13">
        <v>1258.78</v>
      </c>
      <c r="F55" s="13">
        <v>601.80999999999995</v>
      </c>
      <c r="G55" s="13">
        <f>SUM(E55:F55)</f>
        <v>1860.59</v>
      </c>
    </row>
    <row r="56" spans="1:7" s="43" customFormat="1" ht="33.75" x14ac:dyDescent="0.2">
      <c r="A56" s="26"/>
      <c r="B56" s="11"/>
      <c r="C56" s="44">
        <v>4850</v>
      </c>
      <c r="D56" s="41" t="s">
        <v>32</v>
      </c>
      <c r="E56" s="13">
        <v>247.22</v>
      </c>
      <c r="F56" s="13">
        <v>118.19</v>
      </c>
      <c r="G56" s="13">
        <f>SUM(E56:F56)</f>
        <v>365.40999999999997</v>
      </c>
    </row>
    <row r="57" spans="1:7" s="43" customFormat="1" ht="17.25" customHeight="1" x14ac:dyDescent="0.2">
      <c r="A57" s="26"/>
      <c r="B57" s="27"/>
      <c r="C57" s="47"/>
      <c r="D57" s="47" t="s">
        <v>20</v>
      </c>
      <c r="E57" s="24">
        <f>SUM(E58)</f>
        <v>23676</v>
      </c>
      <c r="F57" s="24">
        <f t="shared" ref="F57:G57" si="16">SUM(F58)</f>
        <v>12145</v>
      </c>
      <c r="G57" s="24">
        <f t="shared" si="16"/>
        <v>35821</v>
      </c>
    </row>
    <row r="58" spans="1:7" s="43" customFormat="1" ht="18.75" customHeight="1" x14ac:dyDescent="0.2">
      <c r="A58" s="9"/>
      <c r="B58" s="60" t="s">
        <v>39</v>
      </c>
      <c r="C58" s="44"/>
      <c r="D58" s="61" t="s">
        <v>40</v>
      </c>
      <c r="E58" s="24">
        <f>SUM(E59:E60)</f>
        <v>23676</v>
      </c>
      <c r="F58" s="24">
        <f t="shared" ref="F58:G58" si="17">SUM(F59:F60)</f>
        <v>12145</v>
      </c>
      <c r="G58" s="24">
        <f t="shared" si="17"/>
        <v>35821</v>
      </c>
    </row>
    <row r="59" spans="1:7" s="43" customFormat="1" ht="22.5" x14ac:dyDescent="0.2">
      <c r="A59" s="9"/>
      <c r="B59" s="7"/>
      <c r="C59" s="46">
        <v>4750</v>
      </c>
      <c r="D59" s="41" t="s">
        <v>36</v>
      </c>
      <c r="E59" s="13">
        <v>19764.59</v>
      </c>
      <c r="F59" s="13">
        <v>10138.58</v>
      </c>
      <c r="G59" s="13">
        <f>SUM(E59:F59)</f>
        <v>29903.17</v>
      </c>
    </row>
    <row r="60" spans="1:7" s="43" customFormat="1" ht="33.75" x14ac:dyDescent="0.2">
      <c r="A60" s="26"/>
      <c r="B60" s="11"/>
      <c r="C60" s="44">
        <v>4850</v>
      </c>
      <c r="D60" s="41" t="s">
        <v>32</v>
      </c>
      <c r="E60" s="13">
        <v>3911.41</v>
      </c>
      <c r="F60" s="13">
        <v>2006.42</v>
      </c>
      <c r="G60" s="13">
        <f>SUM(E60:F60)</f>
        <v>5917.83</v>
      </c>
    </row>
    <row r="61" spans="1:7" s="43" customFormat="1" ht="17.25" customHeight="1" x14ac:dyDescent="0.2">
      <c r="A61" s="9"/>
      <c r="B61" s="27"/>
      <c r="C61" s="47"/>
      <c r="D61" s="47" t="s">
        <v>21</v>
      </c>
      <c r="E61" s="24">
        <f>SUM(E62)</f>
        <v>12857</v>
      </c>
      <c r="F61" s="24">
        <f t="shared" ref="F61:G61" si="18">SUM(F62)</f>
        <v>6339</v>
      </c>
      <c r="G61" s="24">
        <f t="shared" si="18"/>
        <v>19196</v>
      </c>
    </row>
    <row r="62" spans="1:7" s="43" customFormat="1" ht="17.25" customHeight="1" x14ac:dyDescent="0.2">
      <c r="A62" s="9"/>
      <c r="B62" s="60" t="s">
        <v>39</v>
      </c>
      <c r="C62" s="44"/>
      <c r="D62" s="57" t="s">
        <v>40</v>
      </c>
      <c r="E62" s="24">
        <f>SUM(E63:E65)</f>
        <v>12857</v>
      </c>
      <c r="F62" s="24">
        <f t="shared" ref="F62:G62" si="19">SUM(F63:F65)</f>
        <v>6339</v>
      </c>
      <c r="G62" s="24">
        <f t="shared" si="19"/>
        <v>19196</v>
      </c>
    </row>
    <row r="63" spans="1:7" s="43" customFormat="1" ht="22.5" x14ac:dyDescent="0.2">
      <c r="A63" s="26"/>
      <c r="B63" s="28"/>
      <c r="C63" s="44">
        <v>4740</v>
      </c>
      <c r="D63" s="41" t="s">
        <v>31</v>
      </c>
      <c r="E63" s="13">
        <v>418.24</v>
      </c>
      <c r="F63" s="13">
        <v>209.12</v>
      </c>
      <c r="G63" s="13">
        <f>SUM(E63:F63)</f>
        <v>627.36</v>
      </c>
    </row>
    <row r="64" spans="1:7" s="43" customFormat="1" ht="22.5" x14ac:dyDescent="0.2">
      <c r="A64" s="26"/>
      <c r="B64" s="11"/>
      <c r="C64" s="46">
        <v>4750</v>
      </c>
      <c r="D64" s="41" t="s">
        <v>36</v>
      </c>
      <c r="E64" s="13">
        <v>10336.26</v>
      </c>
      <c r="F64" s="13">
        <v>5093.2700000000004</v>
      </c>
      <c r="G64" s="13">
        <f>SUM(E64:F64)</f>
        <v>15429.53</v>
      </c>
    </row>
    <row r="65" spans="1:7" s="43" customFormat="1" ht="33.75" x14ac:dyDescent="0.2">
      <c r="A65" s="80"/>
      <c r="B65" s="27"/>
      <c r="C65" s="44">
        <v>4850</v>
      </c>
      <c r="D65" s="41" t="s">
        <v>32</v>
      </c>
      <c r="E65" s="13">
        <v>2102.5</v>
      </c>
      <c r="F65" s="13">
        <v>1036.6099999999999</v>
      </c>
      <c r="G65" s="13">
        <f>SUM(E65:F65)</f>
        <v>3139.1099999999997</v>
      </c>
    </row>
    <row r="66" spans="1:7" s="43" customFormat="1" ht="17.25" customHeight="1" x14ac:dyDescent="0.2">
      <c r="A66" s="79"/>
      <c r="B66" s="7"/>
      <c r="C66" s="47"/>
      <c r="D66" s="47" t="s">
        <v>22</v>
      </c>
      <c r="E66" s="24">
        <f>SUM(E67)</f>
        <v>5867</v>
      </c>
      <c r="F66" s="24">
        <f t="shared" ref="F66:G66" si="20">SUM(F67)</f>
        <v>2924</v>
      </c>
      <c r="G66" s="24">
        <f t="shared" si="20"/>
        <v>8791</v>
      </c>
    </row>
    <row r="67" spans="1:7" s="43" customFormat="1" ht="17.25" customHeight="1" x14ac:dyDescent="0.2">
      <c r="A67" s="9"/>
      <c r="B67" s="60" t="s">
        <v>41</v>
      </c>
      <c r="C67" s="44"/>
      <c r="D67" s="57" t="s">
        <v>42</v>
      </c>
      <c r="E67" s="24">
        <f>SUM(E68:E69)</f>
        <v>5867</v>
      </c>
      <c r="F67" s="24">
        <f t="shared" ref="F67:G67" si="21">SUM(F68:F69)</f>
        <v>2924</v>
      </c>
      <c r="G67" s="24">
        <f t="shared" si="21"/>
        <v>8791</v>
      </c>
    </row>
    <row r="68" spans="1:7" s="43" customFormat="1" ht="22.5" x14ac:dyDescent="0.2">
      <c r="A68" s="26"/>
      <c r="B68" s="11"/>
      <c r="C68" s="58">
        <v>4750</v>
      </c>
      <c r="D68" s="41" t="s">
        <v>36</v>
      </c>
      <c r="E68" s="13">
        <v>4907.57</v>
      </c>
      <c r="F68" s="13">
        <v>2445.84</v>
      </c>
      <c r="G68" s="13">
        <f>SUM(E68:F68)</f>
        <v>7353.41</v>
      </c>
    </row>
    <row r="69" spans="1:7" s="43" customFormat="1" ht="33.75" x14ac:dyDescent="0.2">
      <c r="A69" s="26"/>
      <c r="B69" s="11"/>
      <c r="C69" s="44">
        <v>4850</v>
      </c>
      <c r="D69" s="41" t="s">
        <v>32</v>
      </c>
      <c r="E69" s="13">
        <v>959.43</v>
      </c>
      <c r="F69" s="13">
        <v>478.16</v>
      </c>
      <c r="G69" s="13">
        <f>SUM(E69:F69)</f>
        <v>1437.59</v>
      </c>
    </row>
    <row r="70" spans="1:7" s="43" customFormat="1" ht="24.75" customHeight="1" x14ac:dyDescent="0.2">
      <c r="A70" s="30">
        <v>853</v>
      </c>
      <c r="B70" s="31"/>
      <c r="C70" s="44"/>
      <c r="D70" s="45" t="s">
        <v>28</v>
      </c>
      <c r="E70" s="29">
        <f>SUM(E71)</f>
        <v>1568</v>
      </c>
      <c r="F70" s="29">
        <f t="shared" ref="F70:G70" si="22">SUM(F71)</f>
        <v>784</v>
      </c>
      <c r="G70" s="29">
        <f t="shared" si="22"/>
        <v>2352</v>
      </c>
    </row>
    <row r="71" spans="1:7" s="43" customFormat="1" ht="23.25" customHeight="1" x14ac:dyDescent="0.2">
      <c r="A71" s="9"/>
      <c r="B71" s="10" t="s">
        <v>43</v>
      </c>
      <c r="C71" s="46"/>
      <c r="D71" s="39" t="s">
        <v>11</v>
      </c>
      <c r="E71" s="24">
        <f>SUM(E72:E73)</f>
        <v>1568</v>
      </c>
      <c r="F71" s="24">
        <f>SUM(F72:F73)</f>
        <v>784</v>
      </c>
      <c r="G71" s="24">
        <f>SUM(G72:G73)</f>
        <v>2352</v>
      </c>
    </row>
    <row r="72" spans="1:7" s="43" customFormat="1" ht="22.5" x14ac:dyDescent="0.2">
      <c r="A72" s="26"/>
      <c r="B72" s="11"/>
      <c r="C72" s="52">
        <v>4370</v>
      </c>
      <c r="D72" s="42" t="s">
        <v>30</v>
      </c>
      <c r="E72" s="53">
        <v>1284</v>
      </c>
      <c r="F72" s="53">
        <v>500</v>
      </c>
      <c r="G72" s="13">
        <f>SUM(E72:F72)</f>
        <v>1784</v>
      </c>
    </row>
    <row r="73" spans="1:7" s="43" customFormat="1" ht="45" x14ac:dyDescent="0.2">
      <c r="A73" s="26"/>
      <c r="B73" s="27"/>
      <c r="C73" s="52">
        <v>4840</v>
      </c>
      <c r="D73" s="42" t="s">
        <v>49</v>
      </c>
      <c r="E73" s="53">
        <v>284</v>
      </c>
      <c r="F73" s="53">
        <v>284</v>
      </c>
      <c r="G73" s="13">
        <f>SUM(E73:F73)</f>
        <v>568</v>
      </c>
    </row>
    <row r="74" spans="1:7" s="43" customFormat="1" ht="18.75" customHeight="1" x14ac:dyDescent="0.2">
      <c r="A74" s="30">
        <v>855</v>
      </c>
      <c r="B74" s="31"/>
      <c r="C74" s="44"/>
      <c r="D74" s="45" t="s">
        <v>15</v>
      </c>
      <c r="E74" s="29">
        <f>SUM(E75)</f>
        <v>10998</v>
      </c>
      <c r="F74" s="29">
        <f t="shared" ref="F74:G75" si="23">SUM(F75)</f>
        <v>6223</v>
      </c>
      <c r="G74" s="29">
        <f t="shared" si="23"/>
        <v>17221</v>
      </c>
    </row>
    <row r="75" spans="1:7" s="43" customFormat="1" ht="17.25" customHeight="1" x14ac:dyDescent="0.2">
      <c r="A75" s="76"/>
      <c r="B75" s="60" t="s">
        <v>16</v>
      </c>
      <c r="C75" s="46"/>
      <c r="D75" s="39" t="s">
        <v>11</v>
      </c>
      <c r="E75" s="29">
        <f>SUM(E76)</f>
        <v>10998</v>
      </c>
      <c r="F75" s="29">
        <f t="shared" si="23"/>
        <v>6223</v>
      </c>
      <c r="G75" s="29">
        <f t="shared" si="23"/>
        <v>17221</v>
      </c>
    </row>
    <row r="76" spans="1:7" s="43" customFormat="1" ht="17.25" customHeight="1" x14ac:dyDescent="0.2">
      <c r="A76" s="9"/>
      <c r="B76" s="11"/>
      <c r="C76" s="47"/>
      <c r="D76" s="47" t="s">
        <v>24</v>
      </c>
      <c r="E76" s="24">
        <f>SUM(E77:E82)</f>
        <v>10998</v>
      </c>
      <c r="F76" s="24">
        <f>SUM(F77:F82)</f>
        <v>6223</v>
      </c>
      <c r="G76" s="24">
        <f>SUM(G77:G82)</f>
        <v>17221</v>
      </c>
    </row>
    <row r="77" spans="1:7" s="43" customFormat="1" ht="33.75" x14ac:dyDescent="0.2">
      <c r="A77" s="26"/>
      <c r="B77" s="14"/>
      <c r="C77" s="50">
        <v>3290</v>
      </c>
      <c r="D77" s="41" t="s">
        <v>50</v>
      </c>
      <c r="E77" s="51">
        <v>60</v>
      </c>
      <c r="F77" s="51">
        <v>75</v>
      </c>
      <c r="G77" s="13">
        <f t="shared" ref="G77:G82" si="24">SUM(E77:F77)</f>
        <v>135</v>
      </c>
    </row>
    <row r="78" spans="1:7" s="43" customFormat="1" ht="33.75" x14ac:dyDescent="0.2">
      <c r="A78" s="26"/>
      <c r="B78" s="14"/>
      <c r="C78" s="50">
        <v>4350</v>
      </c>
      <c r="D78" s="41" t="s">
        <v>29</v>
      </c>
      <c r="E78" s="51">
        <v>719.44</v>
      </c>
      <c r="F78" s="51">
        <v>310.49</v>
      </c>
      <c r="G78" s="13">
        <f t="shared" si="24"/>
        <v>1029.93</v>
      </c>
    </row>
    <row r="79" spans="1:7" s="43" customFormat="1" ht="22.5" x14ac:dyDescent="0.2">
      <c r="A79" s="26"/>
      <c r="B79" s="14"/>
      <c r="C79" s="48">
        <v>4370</v>
      </c>
      <c r="D79" s="42" t="s">
        <v>30</v>
      </c>
      <c r="E79" s="49">
        <v>537.57000000000005</v>
      </c>
      <c r="F79" s="49">
        <v>344.87</v>
      </c>
      <c r="G79" s="13">
        <f t="shared" si="24"/>
        <v>882.44</v>
      </c>
    </row>
    <row r="80" spans="1:7" s="43" customFormat="1" ht="22.5" x14ac:dyDescent="0.2">
      <c r="A80" s="26"/>
      <c r="B80" s="11"/>
      <c r="C80" s="52">
        <v>4740</v>
      </c>
      <c r="D80" s="42" t="s">
        <v>31</v>
      </c>
      <c r="E80" s="53">
        <v>8175.68</v>
      </c>
      <c r="F80" s="53">
        <v>4481.18</v>
      </c>
      <c r="G80" s="13">
        <f t="shared" si="24"/>
        <v>12656.86</v>
      </c>
    </row>
    <row r="81" spans="1:7" s="43" customFormat="1" ht="33.75" x14ac:dyDescent="0.2">
      <c r="A81" s="26"/>
      <c r="B81" s="14"/>
      <c r="C81" s="50">
        <v>4850</v>
      </c>
      <c r="D81" s="42" t="s">
        <v>32</v>
      </c>
      <c r="E81" s="51">
        <v>1420.31</v>
      </c>
      <c r="F81" s="51">
        <v>1011.46</v>
      </c>
      <c r="G81" s="13">
        <f t="shared" si="24"/>
        <v>2431.77</v>
      </c>
    </row>
    <row r="82" spans="1:7" s="43" customFormat="1" ht="22.5" x14ac:dyDescent="0.2">
      <c r="A82" s="77"/>
      <c r="B82" s="72"/>
      <c r="C82" s="73">
        <v>4860</v>
      </c>
      <c r="D82" s="54" t="s">
        <v>33</v>
      </c>
      <c r="E82" s="74">
        <v>85</v>
      </c>
      <c r="F82" s="74">
        <v>0</v>
      </c>
      <c r="G82" s="13">
        <f t="shared" si="24"/>
        <v>85</v>
      </c>
    </row>
    <row r="83" spans="1:7" s="20" customFormat="1" ht="21" customHeight="1" x14ac:dyDescent="0.25">
      <c r="A83" s="16"/>
      <c r="B83" s="17"/>
      <c r="C83" s="18"/>
      <c r="D83" s="15" t="s">
        <v>5</v>
      </c>
      <c r="E83" s="19">
        <f>SUM(E26+E36+E74+E70)</f>
        <v>889091</v>
      </c>
      <c r="F83" s="19">
        <f>SUM(F26+F36+F74+F70)</f>
        <v>1068550</v>
      </c>
      <c r="G83" s="19">
        <f>SUM(G26+G36+G74+G70)</f>
        <v>1957641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28 marca</vt:lpstr>
      <vt:lpstr>'28 marca'!Tytuły_wydruku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2023-03-30T07:28:03Z</cp:lastPrinted>
  <dcterms:created xsi:type="dcterms:W3CDTF">2020-11-30T14:46:42Z</dcterms:created>
  <dcterms:modified xsi:type="dcterms:W3CDTF">2023-03-30T07:28:07Z</dcterms:modified>
</cp:coreProperties>
</file>