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aSprawozdanie 2023\Roczne 2023\"/>
    </mc:Choice>
  </mc:AlternateContent>
  <bookViews>
    <workbookView xWindow="0" yWindow="0" windowWidth="28800" windowHeight="12435"/>
  </bookViews>
  <sheets>
    <sheet name="Tabela Nr 5" sheetId="1" r:id="rId1"/>
  </sheets>
  <definedNames>
    <definedName name="_xlnm.Print_Titles" localSheetId="0">'Tabela Nr 5'!$5:$5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G32" i="1"/>
  <c r="F31" i="1"/>
  <c r="E31" i="1"/>
  <c r="E26" i="1"/>
  <c r="F26" i="1"/>
  <c r="G31" i="1" l="1"/>
  <c r="F20" i="1"/>
  <c r="E20" i="1"/>
  <c r="G37" i="1" l="1"/>
  <c r="F36" i="1"/>
  <c r="E36" i="1"/>
  <c r="G36" i="1" l="1"/>
  <c r="G35" i="1" l="1"/>
  <c r="F34" i="1"/>
  <c r="F33" i="1" s="1"/>
  <c r="E34" i="1"/>
  <c r="E33" i="1" s="1"/>
  <c r="G30" i="1"/>
  <c r="F29" i="1"/>
  <c r="E29" i="1"/>
  <c r="E28" i="1" s="1"/>
  <c r="G27" i="1"/>
  <c r="F25" i="1"/>
  <c r="E25" i="1"/>
  <c r="G24" i="1"/>
  <c r="F23" i="1"/>
  <c r="E23" i="1"/>
  <c r="E22" i="1" s="1"/>
  <c r="G21" i="1"/>
  <c r="E19" i="1"/>
  <c r="G18" i="1"/>
  <c r="F17" i="1"/>
  <c r="E17" i="1"/>
  <c r="G16" i="1"/>
  <c r="F15" i="1"/>
  <c r="E15" i="1"/>
  <c r="G13" i="1"/>
  <c r="F12" i="1"/>
  <c r="E12" i="1"/>
  <c r="G11" i="1"/>
  <c r="F10" i="1"/>
  <c r="E10" i="1"/>
  <c r="G8" i="1"/>
  <c r="F7" i="1"/>
  <c r="F6" i="1" s="1"/>
  <c r="E7" i="1"/>
  <c r="E6" i="1" s="1"/>
  <c r="E9" i="1" l="1"/>
  <c r="G23" i="1"/>
  <c r="G15" i="1"/>
  <c r="F14" i="1"/>
  <c r="F22" i="1"/>
  <c r="G22" i="1" s="1"/>
  <c r="G33" i="1"/>
  <c r="G34" i="1"/>
  <c r="G10" i="1"/>
  <c r="G25" i="1"/>
  <c r="G12" i="1"/>
  <c r="G20" i="1"/>
  <c r="G26" i="1"/>
  <c r="G29" i="1"/>
  <c r="G7" i="1"/>
  <c r="G17" i="1"/>
  <c r="G6" i="1"/>
  <c r="E14" i="1"/>
  <c r="F19" i="1"/>
  <c r="G19" i="1" s="1"/>
  <c r="F28" i="1"/>
  <c r="G28" i="1" s="1"/>
  <c r="F9" i="1"/>
  <c r="G9" i="1" l="1"/>
  <c r="G14" i="1"/>
  <c r="G38" i="1" l="1"/>
</calcChain>
</file>

<file path=xl/sharedStrings.xml><?xml version="1.0" encoding="utf-8"?>
<sst xmlns="http://schemas.openxmlformats.org/spreadsheetml/2006/main" count="53" uniqueCount="39">
  <si>
    <t xml:space="preserve">                                                                                                        Załącznik Nr 1</t>
  </si>
  <si>
    <t xml:space="preserve"> </t>
  </si>
  <si>
    <t>Dział</t>
  </si>
  <si>
    <t>Rozdz</t>
  </si>
  <si>
    <t>§</t>
  </si>
  <si>
    <t>Treść</t>
  </si>
  <si>
    <t>Plan</t>
  </si>
  <si>
    <t>Wykonanie</t>
  </si>
  <si>
    <t>%</t>
  </si>
  <si>
    <t>2110</t>
  </si>
  <si>
    <t>Dotacje celowe otrzymane z budżetu państwa na zadania bieżące z zakresu administracji rządowej oraz inne zadania zlecone ustawami realizowane przez powiat</t>
  </si>
  <si>
    <t>Gospodarka mieszkaniowa</t>
  </si>
  <si>
    <t>Gospodarka gruntami i nieruchomościami</t>
  </si>
  <si>
    <t>Działalność usługowa</t>
  </si>
  <si>
    <t>71012</t>
  </si>
  <si>
    <t>Zadania z zakresu geodezji i kartografii</t>
  </si>
  <si>
    <t>Nadzór budowlany</t>
  </si>
  <si>
    <t>Administracja publiczna</t>
  </si>
  <si>
    <t>Urzędy wojewódzkie</t>
  </si>
  <si>
    <t>Kwalifikacja wojskowa</t>
  </si>
  <si>
    <t>Pozostała działalność</t>
  </si>
  <si>
    <t>Bezpieczeństwo publiczne i ochrona  przeciwpożarowa</t>
  </si>
  <si>
    <t>Komendy Powiatowe Państwowej Straży Pożarnej</t>
  </si>
  <si>
    <t>Wymiar sprawiedliwości</t>
  </si>
  <si>
    <t>75515</t>
  </si>
  <si>
    <t>Nieodpłatna pomoc prawna</t>
  </si>
  <si>
    <t>Oświata i wychowanie</t>
  </si>
  <si>
    <t>80153</t>
  </si>
  <si>
    <t>Pomoc społeczna</t>
  </si>
  <si>
    <t>85203</t>
  </si>
  <si>
    <t>Ośrodki wsparcia</t>
  </si>
  <si>
    <t>Pozostałe zadania w zakresie polityki społecznej</t>
  </si>
  <si>
    <t>Zespoły do spraw orzekania o  niepełnosprawności</t>
  </si>
  <si>
    <t>Ogółem</t>
  </si>
  <si>
    <t>Zapewnienie uczniom prawa do bezpłatnego dostępu do podręczników, materiałów edukacyjnych lub ćwiczeniowych</t>
  </si>
  <si>
    <t>Tabela Nr 5</t>
  </si>
  <si>
    <t>Wykonanie dochodów związanych z realizacją zadań z zakresu administracji rządowej oraz innych zadań zleconych ustawami realizowane przez powiat za 2023 r.</t>
  </si>
  <si>
    <t>85231</t>
  </si>
  <si>
    <t>Pomoc dla cudzoziemców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</si>
</sst>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u/>
      <sz val="8"/>
      <name val="Arial CE"/>
      <family val="2"/>
      <charset val="238"/>
    </font>
    <font>
      <u/>
      <sz val="8"/>
      <name val="Arial CE"/>
      <family val="2"/>
      <charset val="238"/>
    </font>
    <font>
      <b/>
      <u/>
      <sz val="8"/>
      <name val="Arial CE"/>
      <charset val="238"/>
    </font>
    <font>
      <b/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10" fontId="4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0" fontId="5" fillId="0" borderId="1" xfId="2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0" fontId="6" fillId="0" borderId="1" xfId="2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10" fontId="4" fillId="0" borderId="1" xfId="2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2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10" fontId="5" fillId="0" borderId="1" xfId="2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10" fontId="4" fillId="0" borderId="3" xfId="2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43" fontId="4" fillId="0" borderId="1" xfId="1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12" fillId="0" borderId="1" xfId="1" applyFont="1" applyBorder="1" applyAlignment="1">
      <alignment horizontal="right" vertical="center"/>
    </xf>
    <xf numFmtId="43" fontId="12" fillId="0" borderId="2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43" fontId="4" fillId="0" borderId="2" xfId="1" applyFont="1" applyBorder="1" applyAlignment="1">
      <alignment horizontal="right" vertical="center"/>
    </xf>
    <xf numFmtId="43" fontId="5" fillId="0" borderId="1" xfId="1" applyFont="1" applyBorder="1" applyAlignment="1">
      <alignment horizontal="justify" vertical="center"/>
    </xf>
    <xf numFmtId="43" fontId="5" fillId="0" borderId="1" xfId="1" applyNumberFormat="1" applyFont="1" applyBorder="1" applyAlignment="1">
      <alignment horizontal="right" vertical="center"/>
    </xf>
    <xf numFmtId="43" fontId="12" fillId="0" borderId="1" xfId="1" applyNumberFormat="1" applyFont="1" applyBorder="1" applyAlignment="1">
      <alignment horizontal="right" vertical="center"/>
    </xf>
    <xf numFmtId="43" fontId="4" fillId="0" borderId="1" xfId="1" applyNumberFormat="1" applyFont="1" applyBorder="1" applyAlignment="1">
      <alignment horizontal="right" vertical="center"/>
    </xf>
    <xf numFmtId="43" fontId="4" fillId="0" borderId="3" xfId="1" applyFont="1" applyBorder="1" applyAlignment="1">
      <alignment horizontal="right" vertical="center"/>
    </xf>
    <xf numFmtId="43" fontId="4" fillId="0" borderId="8" xfId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0" fontId="3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0" fontId="3" fillId="0" borderId="0" xfId="1" applyNumberFormat="1" applyFont="1" applyBorder="1" applyAlignment="1">
      <alignment horizontal="center" vertical="center"/>
    </xf>
    <xf numFmtId="10" fontId="10" fillId="0" borderId="0" xfId="1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26" sqref="A26:G27"/>
    </sheetView>
  </sheetViews>
  <sheetFormatPr defaultRowHeight="15" x14ac:dyDescent="0.25"/>
  <cols>
    <col min="1" max="1" width="4.7109375" customWidth="1"/>
    <col min="2" max="2" width="6.28515625" customWidth="1"/>
    <col min="3" max="3" width="6" customWidth="1"/>
    <col min="4" max="4" width="35" customWidth="1"/>
    <col min="5" max="6" width="13.5703125" style="39" customWidth="1"/>
    <col min="7" max="7" width="7.42578125" customWidth="1"/>
  </cols>
  <sheetData>
    <row r="1" spans="1:7" ht="25.5" customHeight="1" x14ac:dyDescent="0.25">
      <c r="A1" s="1" t="s">
        <v>0</v>
      </c>
      <c r="B1" s="60" t="s">
        <v>1</v>
      </c>
      <c r="C1" s="60"/>
      <c r="D1" s="60"/>
      <c r="E1" s="61" t="s">
        <v>35</v>
      </c>
      <c r="F1" s="61"/>
      <c r="G1" s="2"/>
    </row>
    <row r="2" spans="1:7" ht="27.75" customHeight="1" x14ac:dyDescent="0.25">
      <c r="A2" s="1"/>
      <c r="B2" s="38"/>
      <c r="C2" s="38"/>
      <c r="D2" s="38"/>
      <c r="E2" s="59"/>
      <c r="F2" s="59"/>
      <c r="G2" s="2"/>
    </row>
    <row r="3" spans="1:7" ht="28.5" customHeight="1" x14ac:dyDescent="0.25">
      <c r="A3" s="62" t="s">
        <v>36</v>
      </c>
      <c r="B3" s="62"/>
      <c r="C3" s="62"/>
      <c r="D3" s="62"/>
      <c r="E3" s="62"/>
      <c r="F3" s="62"/>
      <c r="G3" s="62"/>
    </row>
    <row r="4" spans="1:7" ht="7.5" customHeight="1" x14ac:dyDescent="0.25">
      <c r="A4" s="63"/>
      <c r="B4" s="64"/>
      <c r="C4" s="64"/>
      <c r="D4" s="64"/>
      <c r="E4" s="64"/>
      <c r="F4" s="64"/>
      <c r="G4" s="64"/>
    </row>
    <row r="5" spans="1:7" ht="20.25" customHeight="1" x14ac:dyDescent="0.25">
      <c r="A5" s="3" t="s">
        <v>2</v>
      </c>
      <c r="B5" s="3" t="s">
        <v>3</v>
      </c>
      <c r="C5" s="4" t="s">
        <v>4</v>
      </c>
      <c r="D5" s="5" t="s">
        <v>5</v>
      </c>
      <c r="E5" s="40" t="s">
        <v>6</v>
      </c>
      <c r="F5" s="41" t="s">
        <v>7</v>
      </c>
      <c r="G5" s="6" t="s">
        <v>8</v>
      </c>
    </row>
    <row r="6" spans="1:7" ht="19.5" customHeight="1" x14ac:dyDescent="0.25">
      <c r="A6" s="14">
        <v>700</v>
      </c>
      <c r="B6" s="15"/>
      <c r="C6" s="4"/>
      <c r="D6" s="54" t="s">
        <v>11</v>
      </c>
      <c r="E6" s="42">
        <f>SUM(E7)</f>
        <v>236801</v>
      </c>
      <c r="F6" s="43">
        <f>SUM(F7)</f>
        <v>199501.67</v>
      </c>
      <c r="G6" s="8">
        <f t="shared" ref="G6:G38" si="0">F6/E6</f>
        <v>0.84248660267481978</v>
      </c>
    </row>
    <row r="7" spans="1:7" ht="19.5" customHeight="1" x14ac:dyDescent="0.25">
      <c r="A7" s="16"/>
      <c r="B7" s="17">
        <v>70005</v>
      </c>
      <c r="C7" s="18"/>
      <c r="D7" s="55" t="s">
        <v>12</v>
      </c>
      <c r="E7" s="44">
        <f>SUM(E8:E8)</f>
        <v>236801</v>
      </c>
      <c r="F7" s="45">
        <f>SUM(F8:F8)</f>
        <v>199501.67</v>
      </c>
      <c r="G7" s="19">
        <f t="shared" si="0"/>
        <v>0.84248660267481978</v>
      </c>
    </row>
    <row r="8" spans="1:7" ht="45" x14ac:dyDescent="0.25">
      <c r="A8" s="20"/>
      <c r="B8" s="21"/>
      <c r="C8" s="4">
        <v>2110</v>
      </c>
      <c r="D8" s="56" t="s">
        <v>10</v>
      </c>
      <c r="E8" s="46">
        <v>236801</v>
      </c>
      <c r="F8" s="47">
        <v>199501.67</v>
      </c>
      <c r="G8" s="13">
        <f t="shared" si="0"/>
        <v>0.84248660267481978</v>
      </c>
    </row>
    <row r="9" spans="1:7" ht="19.5" customHeight="1" x14ac:dyDescent="0.25">
      <c r="A9" s="14">
        <v>710</v>
      </c>
      <c r="B9" s="15"/>
      <c r="C9" s="4"/>
      <c r="D9" s="54" t="s">
        <v>13</v>
      </c>
      <c r="E9" s="42">
        <f>SUM(E10+E12)</f>
        <v>970718.07000000007</v>
      </c>
      <c r="F9" s="42">
        <f>SUM(F10+F12)</f>
        <v>970684.37000000011</v>
      </c>
      <c r="G9" s="8">
        <f t="shared" si="0"/>
        <v>0.99996528343188262</v>
      </c>
    </row>
    <row r="10" spans="1:7" ht="19.5" customHeight="1" x14ac:dyDescent="0.25">
      <c r="A10" s="16"/>
      <c r="B10" s="9" t="s">
        <v>14</v>
      </c>
      <c r="C10" s="7"/>
      <c r="D10" s="55" t="s">
        <v>15</v>
      </c>
      <c r="E10" s="44">
        <f>SUM(E11)</f>
        <v>246088.07</v>
      </c>
      <c r="F10" s="44">
        <f>SUM(F11)</f>
        <v>246088.07</v>
      </c>
      <c r="G10" s="19">
        <f t="shared" si="0"/>
        <v>1</v>
      </c>
    </row>
    <row r="11" spans="1:7" ht="45" x14ac:dyDescent="0.25">
      <c r="A11" s="16"/>
      <c r="B11" s="21"/>
      <c r="C11" s="4">
        <v>2110</v>
      </c>
      <c r="D11" s="56" t="s">
        <v>10</v>
      </c>
      <c r="E11" s="46">
        <v>246088.07</v>
      </c>
      <c r="F11" s="47">
        <v>246088.07</v>
      </c>
      <c r="G11" s="13">
        <f t="shared" si="0"/>
        <v>1</v>
      </c>
    </row>
    <row r="12" spans="1:7" ht="19.5" customHeight="1" x14ac:dyDescent="0.25">
      <c r="A12" s="16"/>
      <c r="B12" s="17">
        <v>71015</v>
      </c>
      <c r="C12" s="18"/>
      <c r="D12" s="55" t="s">
        <v>16</v>
      </c>
      <c r="E12" s="44">
        <f>SUM(E13:E13)</f>
        <v>724630</v>
      </c>
      <c r="F12" s="44">
        <f>SUM(F13:F13)</f>
        <v>724596.3</v>
      </c>
      <c r="G12" s="19">
        <f t="shared" si="0"/>
        <v>0.99995349350703122</v>
      </c>
    </row>
    <row r="13" spans="1:7" ht="45" x14ac:dyDescent="0.25">
      <c r="A13" s="16"/>
      <c r="B13" s="22"/>
      <c r="C13" s="4">
        <v>2110</v>
      </c>
      <c r="D13" s="56" t="s">
        <v>10</v>
      </c>
      <c r="E13" s="46">
        <v>724630</v>
      </c>
      <c r="F13" s="47">
        <v>724596.3</v>
      </c>
      <c r="G13" s="13">
        <f t="shared" si="0"/>
        <v>0.99995349350703122</v>
      </c>
    </row>
    <row r="14" spans="1:7" ht="19.5" customHeight="1" x14ac:dyDescent="0.25">
      <c r="A14" s="14">
        <v>750</v>
      </c>
      <c r="B14" s="15"/>
      <c r="C14" s="4"/>
      <c r="D14" s="54" t="s">
        <v>17</v>
      </c>
      <c r="E14" s="42">
        <f>SUM(E15+E17)</f>
        <v>79083.39</v>
      </c>
      <c r="F14" s="42">
        <f>SUM(F15+F17)</f>
        <v>73413.11</v>
      </c>
      <c r="G14" s="8">
        <f t="shared" si="0"/>
        <v>0.92829998815174719</v>
      </c>
    </row>
    <row r="15" spans="1:7" ht="19.5" customHeight="1" x14ac:dyDescent="0.25">
      <c r="A15" s="16"/>
      <c r="B15" s="17">
        <v>75011</v>
      </c>
      <c r="C15" s="18"/>
      <c r="D15" s="55" t="s">
        <v>18</v>
      </c>
      <c r="E15" s="44">
        <f>SUM(E16:E16)</f>
        <v>48683.39</v>
      </c>
      <c r="F15" s="44">
        <f>SUM(F16:F16)</f>
        <v>48683.39</v>
      </c>
      <c r="G15" s="19">
        <f t="shared" si="0"/>
        <v>1</v>
      </c>
    </row>
    <row r="16" spans="1:7" ht="45" x14ac:dyDescent="0.25">
      <c r="A16" s="16"/>
      <c r="B16" s="22"/>
      <c r="C16" s="4">
        <v>2110</v>
      </c>
      <c r="D16" s="56" t="s">
        <v>10</v>
      </c>
      <c r="E16" s="46">
        <v>48683.39</v>
      </c>
      <c r="F16" s="47">
        <v>48683.39</v>
      </c>
      <c r="G16" s="13">
        <f t="shared" si="0"/>
        <v>1</v>
      </c>
    </row>
    <row r="17" spans="1:7" ht="19.5" customHeight="1" x14ac:dyDescent="0.25">
      <c r="A17" s="16"/>
      <c r="B17" s="17">
        <v>75224</v>
      </c>
      <c r="C17" s="18"/>
      <c r="D17" s="55" t="s">
        <v>19</v>
      </c>
      <c r="E17" s="44">
        <f>SUM(E18)</f>
        <v>30400</v>
      </c>
      <c r="F17" s="45">
        <f>SUM(F18)</f>
        <v>24729.72</v>
      </c>
      <c r="G17" s="19">
        <f t="shared" si="0"/>
        <v>0.81347763157894737</v>
      </c>
    </row>
    <row r="18" spans="1:7" ht="45" x14ac:dyDescent="0.25">
      <c r="A18" s="20"/>
      <c r="B18" s="21"/>
      <c r="C18" s="4">
        <v>2110</v>
      </c>
      <c r="D18" s="56" t="s">
        <v>10</v>
      </c>
      <c r="E18" s="46">
        <v>30400</v>
      </c>
      <c r="F18" s="47">
        <v>24729.72</v>
      </c>
      <c r="G18" s="13">
        <f t="shared" si="0"/>
        <v>0.81347763157894737</v>
      </c>
    </row>
    <row r="19" spans="1:7" ht="26.25" customHeight="1" x14ac:dyDescent="0.25">
      <c r="A19" s="23">
        <v>754</v>
      </c>
      <c r="B19" s="24"/>
      <c r="C19" s="25"/>
      <c r="D19" s="54" t="s">
        <v>21</v>
      </c>
      <c r="E19" s="48">
        <f>SUM(E20)</f>
        <v>6604637.2400000002</v>
      </c>
      <c r="F19" s="48">
        <f>SUM(F20)</f>
        <v>6603447.1799999997</v>
      </c>
      <c r="G19" s="26">
        <f t="shared" si="0"/>
        <v>0.99981981447931867</v>
      </c>
    </row>
    <row r="20" spans="1:7" ht="25.5" customHeight="1" x14ac:dyDescent="0.25">
      <c r="A20" s="16"/>
      <c r="B20" s="27">
        <v>75411</v>
      </c>
      <c r="C20" s="18"/>
      <c r="D20" s="55" t="s">
        <v>22</v>
      </c>
      <c r="E20" s="44">
        <f>SUM(E21:E21)</f>
        <v>6604637.2400000002</v>
      </c>
      <c r="F20" s="44">
        <f>SUM(F21:F21)</f>
        <v>6603447.1799999997</v>
      </c>
      <c r="G20" s="19">
        <f t="shared" si="0"/>
        <v>0.99981981447931867</v>
      </c>
    </row>
    <row r="21" spans="1:7" ht="46.5" customHeight="1" x14ac:dyDescent="0.25">
      <c r="A21" s="16"/>
      <c r="B21" s="28"/>
      <c r="C21" s="4">
        <v>2110</v>
      </c>
      <c r="D21" s="56" t="s">
        <v>10</v>
      </c>
      <c r="E21" s="46">
        <v>6604637.2400000002</v>
      </c>
      <c r="F21" s="47">
        <v>6603447.1799999997</v>
      </c>
      <c r="G21" s="13">
        <f t="shared" si="0"/>
        <v>0.99981981447931867</v>
      </c>
    </row>
    <row r="22" spans="1:7" ht="19.5" customHeight="1" x14ac:dyDescent="0.25">
      <c r="A22" s="29">
        <v>755</v>
      </c>
      <c r="B22" s="30"/>
      <c r="C22" s="7"/>
      <c r="D22" s="57" t="s">
        <v>23</v>
      </c>
      <c r="E22" s="49">
        <f>SUM(E23)</f>
        <v>198000</v>
      </c>
      <c r="F22" s="49">
        <f>SUM(F23)</f>
        <v>198000</v>
      </c>
      <c r="G22" s="11">
        <f t="shared" si="0"/>
        <v>1</v>
      </c>
    </row>
    <row r="23" spans="1:7" ht="19.5" customHeight="1" x14ac:dyDescent="0.25">
      <c r="A23" s="16"/>
      <c r="B23" s="9" t="s">
        <v>24</v>
      </c>
      <c r="C23" s="7"/>
      <c r="D23" s="55" t="s">
        <v>25</v>
      </c>
      <c r="E23" s="50">
        <f>SUM(E24)</f>
        <v>198000</v>
      </c>
      <c r="F23" s="50">
        <f>SUM(F24)</f>
        <v>198000</v>
      </c>
      <c r="G23" s="19">
        <f t="shared" si="0"/>
        <v>1</v>
      </c>
    </row>
    <row r="24" spans="1:7" ht="44.25" customHeight="1" x14ac:dyDescent="0.25">
      <c r="A24" s="20"/>
      <c r="B24" s="12"/>
      <c r="C24" s="7" t="s">
        <v>9</v>
      </c>
      <c r="D24" s="56" t="s">
        <v>10</v>
      </c>
      <c r="E24" s="51">
        <v>198000</v>
      </c>
      <c r="F24" s="47">
        <v>198000</v>
      </c>
      <c r="G24" s="13">
        <f t="shared" si="0"/>
        <v>1</v>
      </c>
    </row>
    <row r="25" spans="1:7" ht="19.5" customHeight="1" x14ac:dyDescent="0.25">
      <c r="A25" s="29">
        <v>801</v>
      </c>
      <c r="B25" s="30"/>
      <c r="C25" s="7"/>
      <c r="D25" s="57" t="s">
        <v>26</v>
      </c>
      <c r="E25" s="49">
        <f>SUM(E26)</f>
        <v>42727.73</v>
      </c>
      <c r="F25" s="49">
        <f>SUM(F26)</f>
        <v>42727.73</v>
      </c>
      <c r="G25" s="11">
        <f t="shared" si="0"/>
        <v>1</v>
      </c>
    </row>
    <row r="26" spans="1:7" ht="43.5" customHeight="1" x14ac:dyDescent="0.25">
      <c r="A26" s="20"/>
      <c r="B26" s="10" t="s">
        <v>27</v>
      </c>
      <c r="C26" s="7"/>
      <c r="D26" s="55" t="s">
        <v>34</v>
      </c>
      <c r="E26" s="50">
        <f>SUM(E27)</f>
        <v>42727.73</v>
      </c>
      <c r="F26" s="50">
        <f>SUM(F27)</f>
        <v>42727.73</v>
      </c>
      <c r="G26" s="19">
        <f t="shared" si="0"/>
        <v>1</v>
      </c>
    </row>
    <row r="27" spans="1:7" ht="45" x14ac:dyDescent="0.25">
      <c r="A27" s="3"/>
      <c r="B27" s="37"/>
      <c r="C27" s="7" t="s">
        <v>9</v>
      </c>
      <c r="D27" s="56" t="s">
        <v>10</v>
      </c>
      <c r="E27" s="51">
        <v>42727.73</v>
      </c>
      <c r="F27" s="46">
        <v>42727.73</v>
      </c>
      <c r="G27" s="13">
        <f t="shared" si="0"/>
        <v>1</v>
      </c>
    </row>
    <row r="28" spans="1:7" ht="19.5" customHeight="1" x14ac:dyDescent="0.25">
      <c r="A28" s="14">
        <v>852</v>
      </c>
      <c r="B28" s="15"/>
      <c r="C28" s="4"/>
      <c r="D28" s="54" t="s">
        <v>28</v>
      </c>
      <c r="E28" s="42">
        <f>E29</f>
        <v>1161206.3999999999</v>
      </c>
      <c r="F28" s="42">
        <f>F29</f>
        <v>1161206.3999999999</v>
      </c>
      <c r="G28" s="8">
        <f>F28/E28</f>
        <v>1</v>
      </c>
    </row>
    <row r="29" spans="1:7" ht="19.5" customHeight="1" x14ac:dyDescent="0.25">
      <c r="A29" s="35"/>
      <c r="B29" s="9" t="s">
        <v>29</v>
      </c>
      <c r="C29" s="10"/>
      <c r="D29" s="55" t="s">
        <v>30</v>
      </c>
      <c r="E29" s="44">
        <f>SUM(E30)</f>
        <v>1161206.3999999999</v>
      </c>
      <c r="F29" s="45">
        <f>SUM(F30)</f>
        <v>1161206.3999999999</v>
      </c>
      <c r="G29" s="31">
        <f>F29/E29</f>
        <v>1</v>
      </c>
    </row>
    <row r="30" spans="1:7" ht="45" x14ac:dyDescent="0.25">
      <c r="A30" s="35"/>
      <c r="B30" s="12"/>
      <c r="C30" s="7" t="s">
        <v>9</v>
      </c>
      <c r="D30" s="56" t="s">
        <v>10</v>
      </c>
      <c r="E30" s="46">
        <v>1161206.3999999999</v>
      </c>
      <c r="F30" s="47">
        <v>1161206.3999999999</v>
      </c>
      <c r="G30" s="32">
        <f>F30/E30</f>
        <v>1</v>
      </c>
    </row>
    <row r="31" spans="1:7" ht="19.5" customHeight="1" x14ac:dyDescent="0.25">
      <c r="A31" s="35"/>
      <c r="B31" s="9" t="s">
        <v>37</v>
      </c>
      <c r="C31" s="10"/>
      <c r="D31" s="55" t="s">
        <v>38</v>
      </c>
      <c r="E31" s="44">
        <f>SUM(E32)</f>
        <v>5800</v>
      </c>
      <c r="F31" s="45">
        <f>SUM(F32)</f>
        <v>5800</v>
      </c>
      <c r="G31" s="31">
        <f>F31/E31</f>
        <v>1</v>
      </c>
    </row>
    <row r="32" spans="1:7" ht="45" x14ac:dyDescent="0.25">
      <c r="A32" s="35"/>
      <c r="B32" s="12"/>
      <c r="C32" s="7" t="s">
        <v>9</v>
      </c>
      <c r="D32" s="56" t="s">
        <v>10</v>
      </c>
      <c r="E32" s="46">
        <v>5800</v>
      </c>
      <c r="F32" s="47">
        <v>5800</v>
      </c>
      <c r="G32" s="32">
        <f>F32/E32</f>
        <v>1</v>
      </c>
    </row>
    <row r="33" spans="1:7" ht="24.75" customHeight="1" x14ac:dyDescent="0.25">
      <c r="A33" s="14">
        <v>853</v>
      </c>
      <c r="B33" s="36"/>
      <c r="C33" s="4"/>
      <c r="D33" s="54" t="s">
        <v>31</v>
      </c>
      <c r="E33" s="42">
        <f>SUM(E34+E36)</f>
        <v>364652.77</v>
      </c>
      <c r="F33" s="42">
        <f>SUM(F34+F36)</f>
        <v>364652.77</v>
      </c>
      <c r="G33" s="8">
        <f t="shared" si="0"/>
        <v>1</v>
      </c>
    </row>
    <row r="34" spans="1:7" ht="23.25" customHeight="1" x14ac:dyDescent="0.25">
      <c r="A34" s="16"/>
      <c r="B34" s="17">
        <v>85321</v>
      </c>
      <c r="C34" s="18"/>
      <c r="D34" s="55" t="s">
        <v>32</v>
      </c>
      <c r="E34" s="44">
        <f>SUM(E35)</f>
        <v>346172.77</v>
      </c>
      <c r="F34" s="44">
        <f>SUM(F35)</f>
        <v>346172.77</v>
      </c>
      <c r="G34" s="19">
        <f t="shared" si="0"/>
        <v>1</v>
      </c>
    </row>
    <row r="35" spans="1:7" ht="45" x14ac:dyDescent="0.25">
      <c r="A35" s="16"/>
      <c r="B35" s="22"/>
      <c r="C35" s="29">
        <v>2110</v>
      </c>
      <c r="D35" s="58" t="s">
        <v>10</v>
      </c>
      <c r="E35" s="52">
        <v>346172.77</v>
      </c>
      <c r="F35" s="53">
        <v>346172.77</v>
      </c>
      <c r="G35" s="33">
        <f t="shared" si="0"/>
        <v>1</v>
      </c>
    </row>
    <row r="36" spans="1:7" ht="20.25" customHeight="1" x14ac:dyDescent="0.25">
      <c r="A36" s="16"/>
      <c r="B36" s="17">
        <v>85395</v>
      </c>
      <c r="C36" s="18"/>
      <c r="D36" s="55" t="s">
        <v>20</v>
      </c>
      <c r="E36" s="44">
        <f>SUM(E37)</f>
        <v>18480</v>
      </c>
      <c r="F36" s="44">
        <f>SUM(F37)</f>
        <v>18480</v>
      </c>
      <c r="G36" s="19">
        <f t="shared" ref="G36:G37" si="1">F36/E36</f>
        <v>1</v>
      </c>
    </row>
    <row r="37" spans="1:7" ht="45" x14ac:dyDescent="0.25">
      <c r="A37" s="16"/>
      <c r="B37" s="22"/>
      <c r="C37" s="29">
        <v>2110</v>
      </c>
      <c r="D37" s="58" t="s">
        <v>10</v>
      </c>
      <c r="E37" s="52">
        <v>18480</v>
      </c>
      <c r="F37" s="53">
        <v>18480</v>
      </c>
      <c r="G37" s="33">
        <f t="shared" si="1"/>
        <v>1</v>
      </c>
    </row>
    <row r="38" spans="1:7" ht="19.5" customHeight="1" x14ac:dyDescent="0.25">
      <c r="A38" s="3"/>
      <c r="B38" s="34"/>
      <c r="C38" s="4"/>
      <c r="D38" s="54" t="s">
        <v>33</v>
      </c>
      <c r="E38" s="42">
        <f>SUM(E6+E9+E14+E19+E22+E25+E28+E33+E31)</f>
        <v>9663626.5999999996</v>
      </c>
      <c r="F38" s="42">
        <f>SUM(F6+F9+F14+F19+F22+F25+F28+F33+F31)</f>
        <v>9619433.2300000004</v>
      </c>
      <c r="G38" s="8">
        <f t="shared" si="0"/>
        <v>0.99542683385552178</v>
      </c>
    </row>
  </sheetData>
  <mergeCells count="4">
    <mergeCell ref="B1:D1"/>
    <mergeCell ref="E1:F1"/>
    <mergeCell ref="A3:G3"/>
    <mergeCell ref="A4:G4"/>
  </mergeCells>
  <pageMargins left="0.70866141732283472" right="0.70866141732283472" top="0.98425196850393704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Nr 5</vt:lpstr>
      <vt:lpstr>'Tabela Nr 5'!Tytuły_wydruku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2024-03-06T07:49:53Z</cp:lastPrinted>
  <dcterms:created xsi:type="dcterms:W3CDTF">2019-03-22T14:18:25Z</dcterms:created>
  <dcterms:modified xsi:type="dcterms:W3CDTF">2024-03-28T11:02:04Z</dcterms:modified>
</cp:coreProperties>
</file>