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6" sheetId="1" r:id="rId1"/>
  </sheets>
  <definedNames>
    <definedName name="_xlnm.Print_Titles" localSheetId="0">'Tabela Nr 6'!$4:$4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E102" i="1"/>
  <c r="F85" i="1"/>
  <c r="E85" i="1"/>
  <c r="F38" i="1"/>
  <c r="E38" i="1"/>
  <c r="G72" i="1"/>
  <c r="G89" i="1"/>
  <c r="F88" i="1"/>
  <c r="E88" i="1"/>
  <c r="G88" i="1" s="1"/>
  <c r="G36" i="1"/>
  <c r="G32" i="1"/>
  <c r="F82" i="1" l="1"/>
  <c r="F81" i="1" s="1"/>
  <c r="G84" i="1"/>
  <c r="F52" i="1"/>
  <c r="F51" i="1" s="1"/>
  <c r="E52" i="1"/>
  <c r="G73" i="1"/>
  <c r="F100" i="1"/>
  <c r="E100" i="1" l="1"/>
  <c r="G101" i="1"/>
  <c r="F91" i="1"/>
  <c r="F90" i="1" s="1"/>
  <c r="E91" i="1"/>
  <c r="G99" i="1"/>
  <c r="F44" i="1" l="1"/>
  <c r="F43" i="1" s="1"/>
  <c r="E44" i="1"/>
  <c r="E43" i="1" s="1"/>
  <c r="G49" i="1"/>
  <c r="G48" i="1"/>
  <c r="G47" i="1"/>
  <c r="G46" i="1"/>
  <c r="G45" i="1"/>
  <c r="G35" i="1"/>
  <c r="G9" i="1"/>
  <c r="G43" i="1" l="1"/>
  <c r="E82" i="1"/>
  <c r="F75" i="1"/>
  <c r="F74" i="1" s="1"/>
  <c r="E75" i="1"/>
  <c r="G80" i="1" l="1"/>
  <c r="F6" i="1"/>
  <c r="F5" i="1" s="1"/>
  <c r="E6" i="1"/>
  <c r="G98" i="1" l="1"/>
  <c r="G97" i="1"/>
  <c r="G96" i="1"/>
  <c r="G95" i="1"/>
  <c r="G94" i="1"/>
  <c r="G93" i="1"/>
  <c r="G92" i="1"/>
  <c r="G87" i="1"/>
  <c r="F86" i="1"/>
  <c r="E86" i="1"/>
  <c r="G83" i="1"/>
  <c r="G79" i="1"/>
  <c r="G78" i="1"/>
  <c r="G77" i="1"/>
  <c r="G76" i="1"/>
  <c r="E74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E51" i="1"/>
  <c r="G50" i="1"/>
  <c r="G42" i="1"/>
  <c r="G41" i="1"/>
  <c r="G40" i="1"/>
  <c r="F39" i="1"/>
  <c r="E39" i="1"/>
  <c r="G37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F18" i="1"/>
  <c r="E18" i="1"/>
  <c r="G17" i="1"/>
  <c r="G16" i="1"/>
  <c r="G15" i="1"/>
  <c r="G14" i="1"/>
  <c r="F13" i="1"/>
  <c r="E13" i="1"/>
  <c r="G11" i="1"/>
  <c r="G10" i="1"/>
  <c r="G8" i="1"/>
  <c r="G7" i="1"/>
  <c r="E5" i="1"/>
  <c r="F12" i="1" l="1"/>
  <c r="E90" i="1"/>
  <c r="G82" i="1"/>
  <c r="E12" i="1"/>
  <c r="G6" i="1"/>
  <c r="G39" i="1"/>
  <c r="G18" i="1"/>
  <c r="E81" i="1"/>
  <c r="G81" i="1" s="1"/>
  <c r="G13" i="1"/>
  <c r="G44" i="1"/>
  <c r="G75" i="1"/>
  <c r="G86" i="1"/>
  <c r="G91" i="1"/>
  <c r="G52" i="1"/>
  <c r="G74" i="1"/>
  <c r="G85" i="1"/>
  <c r="G51" i="1"/>
  <c r="G100" i="1" l="1"/>
  <c r="G12" i="1"/>
  <c r="G38" i="1"/>
  <c r="G5" i="1"/>
  <c r="G90" i="1" l="1"/>
  <c r="G102" i="1"/>
</calcChain>
</file>

<file path=xl/sharedStrings.xml><?xml version="1.0" encoding="utf-8"?>
<sst xmlns="http://schemas.openxmlformats.org/spreadsheetml/2006/main" count="117" uniqueCount="78">
  <si>
    <t>Dział</t>
  </si>
  <si>
    <t>Treść</t>
  </si>
  <si>
    <t>Plan</t>
  </si>
  <si>
    <t>Wykonanie</t>
  </si>
  <si>
    <t>%</t>
  </si>
  <si>
    <t>Zakup usług pozostałych</t>
  </si>
  <si>
    <t>Gospodarka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</si>
  <si>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</si>
  <si>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</si>
  <si>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</si>
  <si>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</si>
  <si>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Kary i odszkodowania wypłacane na rzecz osób fizycznych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</si>
  <si>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</si>
  <si>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</si>
  <si>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</si>
  <si>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</si>
  <si>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</si>
  <si>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</si>
  <si>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Wynagrodzenia bezosobowe</t>
  </si>
  <si>
    <t>Zakup materiałów i wyposażenia</t>
  </si>
  <si>
    <t>Zakup środków żywności</t>
  </si>
  <si>
    <t>Zakup usług remontowych</t>
  </si>
  <si>
    <t>Zakup usług zdrowotnych</t>
  </si>
  <si>
    <t xml:space="preserve">Opłaty z tytułu zakupu usług telekomunikacyjnych 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</si>
  <si>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</si>
  <si>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</si>
  <si>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</si>
  <si>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</si>
  <si>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>Administracja publiczna</t>
  </si>
  <si>
    <t>Urzędy wojewódzkie</t>
  </si>
  <si>
    <t>Wynagrodzenia osobowe</t>
  </si>
  <si>
    <t>Składki na fundusz pracy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</si>
  <si>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</si>
  <si>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</si>
  <si>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</si>
  <si>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 funkcjonariuszom</t>
  </si>
  <si>
    <t>Wynagrodzenia członków korpusu służby cywilnej</t>
  </si>
  <si>
    <t>Dodatkowe wynagrodzenia roczne</t>
  </si>
  <si>
    <t>Uposażenia żołnierzy zawodowych i nadterminowych oraz funkcjonariuszy</t>
  </si>
  <si>
    <t>Pozostałe należności  żołnierzy zawodowych i nadterminowych oraz funkcjonariuszy</t>
  </si>
  <si>
    <t>Dodatkowe uposażenia roczne dla  żołnierzy zawodowych oraz nagrody roczne dla funkcjonariuszy</t>
  </si>
  <si>
    <t>Równoważniki pieniężne i ekwiwalenty dla żołnierzy i  funkcjonariuszy</t>
  </si>
  <si>
    <t>Zakup energii</t>
  </si>
  <si>
    <t>Wymiar sprawiedliwości</t>
  </si>
  <si>
    <t>75515</t>
  </si>
  <si>
    <t>Nieodpłatna pomoc prawna</t>
  </si>
  <si>
    <t>4210</t>
  </si>
  <si>
    <t>4300</t>
  </si>
  <si>
    <t>Oświata i wychowanie</t>
  </si>
  <si>
    <t>80153</t>
  </si>
  <si>
    <t>4240</t>
  </si>
  <si>
    <t>Pomoc społeczna</t>
  </si>
  <si>
    <t>85203</t>
  </si>
  <si>
    <t>Ośrodki wsparcia</t>
  </si>
  <si>
    <t>Dotacja podmiotowa z budżetu dla jednostek niezaliczanych do sektora finansów publicznych</t>
  </si>
  <si>
    <t>Pozostałe zadania w zakresie polityki społecznej</t>
  </si>
  <si>
    <t>Zespoły do spraw orzekania o  niepełnosprawności</t>
  </si>
  <si>
    <t>Świadczenia społeczne</t>
  </si>
  <si>
    <t>Ogółem</t>
  </si>
  <si>
    <t xml:space="preserve">Składki na Fundusz Pracy orza Solidarnościowy Fundusz Wsparcia Osób Niepełnosprawnych </t>
  </si>
  <si>
    <t>Podatek od nieruchomości</t>
  </si>
  <si>
    <t>4360</t>
  </si>
  <si>
    <t>Zapewnienie uczniom prawa do bezpłatnego dostępu do podręczników, materiałów edukacyjnych lub ćwiczeniowych</t>
  </si>
  <si>
    <t>Zakup środków dydaktycznych i książek</t>
  </si>
  <si>
    <t>Tabela Nr 6</t>
  </si>
  <si>
    <t>2360</t>
  </si>
  <si>
    <t>4400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</si>
  <si>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</si>
  <si>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Wpłaty na PPK finansowane przez podmiot zatrudniający</t>
  </si>
  <si>
    <t>Pozostała działalność</t>
  </si>
  <si>
    <t>Szkolenia pracowników niebędących członkami korpusu służby cywilnej</t>
  </si>
  <si>
    <t>Opłata na rzecz budżetów jednostek samorządu terytorialnego</t>
  </si>
  <si>
    <t>Wykonanie wydatków związanych z realizacją zadań z zakresu administracji rządowej oraz innych zadań zleconych ustawami realizowane przez powiat za 2023 r.</t>
  </si>
  <si>
    <t>Szkolenia członków korpusu służby cywilnej</t>
  </si>
  <si>
    <t>Obrona narodowa</t>
  </si>
  <si>
    <t>Opłaty na rzecz budżetu państwa</t>
  </si>
  <si>
    <t>85231</t>
  </si>
  <si>
    <t>Pomoc dla cudzoziemców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</si>
</sst>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u/>
      <sz val="8"/>
      <name val="Arial CE"/>
      <family val="2"/>
      <charset val="238"/>
    </font>
    <font>
      <b/>
      <u/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10" fontId="0" fillId="0" borderId="0" xfId="0" applyNumberForma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4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6" fillId="0" borderId="1" xfId="1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0" fontId="7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0" fontId="7" fillId="0" borderId="1" xfId="2" applyNumberFormat="1" applyFont="1" applyBorder="1" applyAlignment="1">
      <alignment vertical="center"/>
    </xf>
    <xf numFmtId="10" fontId="3" fillId="0" borderId="1" xfId="2" applyNumberFormat="1" applyFont="1" applyBorder="1" applyAlignment="1">
      <alignment vertical="center"/>
    </xf>
    <xf numFmtId="10" fontId="6" fillId="0" borderId="1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vertical="center"/>
    </xf>
    <xf numFmtId="164" fontId="6" fillId="0" borderId="1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0" fillId="0" borderId="1" xfId="1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3" fontId="12" fillId="0" borderId="0" xfId="1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12" fillId="0" borderId="0" xfId="0" applyFont="1"/>
    <xf numFmtId="43" fontId="5" fillId="0" borderId="1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4" fillId="0" borderId="1" xfId="1" applyNumberFormat="1" applyFont="1" applyBorder="1" applyAlignment="1">
      <alignment vertical="center"/>
    </xf>
    <xf numFmtId="43" fontId="4" fillId="0" borderId="3" xfId="1" applyNumberFormat="1" applyFont="1" applyBorder="1" applyAlignment="1">
      <alignment vertical="center"/>
    </xf>
    <xf numFmtId="43" fontId="4" fillId="0" borderId="4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0" fontId="13" fillId="0" borderId="0" xfId="0" applyFont="1"/>
    <xf numFmtId="43" fontId="3" fillId="0" borderId="1" xfId="1" applyNumberFormat="1" applyFont="1" applyBorder="1" applyAlignment="1">
      <alignment horizontal="right" vertical="center"/>
    </xf>
    <xf numFmtId="43" fontId="4" fillId="0" borderId="1" xfId="1" applyNumberFormat="1" applyFont="1" applyBorder="1" applyAlignment="1">
      <alignment horizontal="right" vertical="center"/>
    </xf>
    <xf numFmtId="43" fontId="3" fillId="0" borderId="1" xfId="1" applyNumberFormat="1" applyFont="1" applyBorder="1" applyAlignment="1">
      <alignment vertical="center"/>
    </xf>
    <xf numFmtId="43" fontId="4" fillId="0" borderId="1" xfId="1" applyFont="1" applyBorder="1" applyAlignment="1" applyProtection="1">
      <alignment vertical="center"/>
      <protection locked="0"/>
    </xf>
    <xf numFmtId="43" fontId="4" fillId="0" borderId="9" xfId="1" applyFont="1" applyBorder="1" applyAlignment="1">
      <alignment horizontal="right" vertical="center"/>
    </xf>
    <xf numFmtId="43" fontId="6" fillId="0" borderId="1" xfId="1" applyFont="1" applyBorder="1" applyAlignment="1">
      <alignment horizontal="center" vertical="center"/>
    </xf>
    <xf numFmtId="43" fontId="7" fillId="0" borderId="1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0" fontId="11" fillId="0" borderId="0" xfId="1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Z15" sqref="Z15"/>
    </sheetView>
  </sheetViews>
  <sheetFormatPr defaultRowHeight="15" x14ac:dyDescent="0.25"/>
  <cols>
    <col min="1" max="1" width="5.28515625" customWidth="1"/>
    <col min="2" max="2" width="6" customWidth="1"/>
    <col min="3" max="3" width="6.28515625" style="1" customWidth="1"/>
    <col min="4" max="4" width="32.5703125" customWidth="1"/>
    <col min="5" max="6" width="13.7109375" style="55" bestFit="1" customWidth="1"/>
    <col min="7" max="7" width="9.28515625" bestFit="1" customWidth="1"/>
  </cols>
  <sheetData>
    <row r="1" spans="1:7" x14ac:dyDescent="0.25">
      <c r="A1" s="2"/>
      <c r="B1" s="2"/>
      <c r="C1" s="3"/>
      <c r="D1" s="2"/>
      <c r="E1" s="53"/>
      <c r="F1" s="74" t="s">
        <v>64</v>
      </c>
      <c r="G1" s="4"/>
    </row>
    <row r="2" spans="1:7" ht="18" customHeight="1" x14ac:dyDescent="0.25">
      <c r="A2" s="2"/>
      <c r="B2" s="2"/>
      <c r="C2" s="2"/>
      <c r="D2" s="2"/>
      <c r="E2" s="53"/>
      <c r="F2" s="54"/>
      <c r="G2" s="2"/>
    </row>
    <row r="3" spans="1:7" ht="30.75" customHeight="1" x14ac:dyDescent="0.25">
      <c r="A3" s="84" t="s">
        <v>72</v>
      </c>
      <c r="B3" s="84"/>
      <c r="C3" s="84"/>
      <c r="D3" s="84"/>
      <c r="E3" s="84"/>
      <c r="F3" s="84"/>
      <c r="G3" s="84"/>
    </row>
    <row r="4" spans="1:7" ht="20.25" customHeight="1" x14ac:dyDescent="0.25">
      <c r="A4" s="5" t="s">
        <v>0</v>
      </c>
      <c r="B4" s="6"/>
      <c r="C4" s="7"/>
      <c r="D4" s="5" t="s">
        <v>1</v>
      </c>
      <c r="E4" s="72" t="s">
        <v>2</v>
      </c>
      <c r="F4" s="72" t="s">
        <v>3</v>
      </c>
      <c r="G4" s="8" t="s">
        <v>4</v>
      </c>
    </row>
    <row r="5" spans="1:7" ht="18" customHeight="1" x14ac:dyDescent="0.25">
      <c r="A5" s="9">
        <v>700</v>
      </c>
      <c r="B5" s="10"/>
      <c r="C5" s="10"/>
      <c r="D5" s="75" t="s">
        <v>6</v>
      </c>
      <c r="E5" s="56">
        <f>SUM(E6)</f>
        <v>236801</v>
      </c>
      <c r="F5" s="56">
        <f>SUM(F6)</f>
        <v>199501.66999999998</v>
      </c>
      <c r="G5" s="11">
        <f t="shared" ref="G5:G59" si="0">F5/E5</f>
        <v>0.84248660267481967</v>
      </c>
    </row>
    <row r="6" spans="1:7" ht="21" x14ac:dyDescent="0.25">
      <c r="A6" s="12"/>
      <c r="B6" s="46">
        <v>70005</v>
      </c>
      <c r="C6" s="47"/>
      <c r="D6" s="76" t="s">
        <v>7</v>
      </c>
      <c r="E6" s="57">
        <f>SUM(E7:E11)</f>
        <v>236801</v>
      </c>
      <c r="F6" s="57">
        <f>SUM(F7:F11)</f>
        <v>199501.66999999998</v>
      </c>
      <c r="G6" s="48">
        <f t="shared" si="0"/>
        <v>0.84248660267481967</v>
      </c>
    </row>
    <row r="7" spans="1:7" ht="18" customHeight="1" x14ac:dyDescent="0.25">
      <c r="A7" s="12"/>
      <c r="B7" s="16"/>
      <c r="C7" s="5">
        <v>4010</v>
      </c>
      <c r="D7" s="77" t="s">
        <v>8</v>
      </c>
      <c r="E7" s="58">
        <v>34295.82</v>
      </c>
      <c r="F7" s="58">
        <v>34295.82</v>
      </c>
      <c r="G7" s="17">
        <f t="shared" si="0"/>
        <v>1</v>
      </c>
    </row>
    <row r="8" spans="1:7" ht="18" customHeight="1" x14ac:dyDescent="0.25">
      <c r="A8" s="12"/>
      <c r="B8" s="16"/>
      <c r="C8" s="5">
        <v>4110</v>
      </c>
      <c r="D8" s="77" t="s">
        <v>10</v>
      </c>
      <c r="E8" s="58">
        <v>5864.22</v>
      </c>
      <c r="F8" s="58">
        <v>5864.22</v>
      </c>
      <c r="G8" s="17">
        <f t="shared" si="0"/>
        <v>1</v>
      </c>
    </row>
    <row r="9" spans="1:7" ht="33.75" x14ac:dyDescent="0.25">
      <c r="A9" s="12"/>
      <c r="B9" s="16"/>
      <c r="C9" s="5">
        <v>4120</v>
      </c>
      <c r="D9" s="77" t="s">
        <v>59</v>
      </c>
      <c r="E9" s="58">
        <v>839.96</v>
      </c>
      <c r="F9" s="58">
        <v>839.96</v>
      </c>
      <c r="G9" s="17">
        <f t="shared" si="0"/>
        <v>1</v>
      </c>
    </row>
    <row r="10" spans="1:7" ht="18" customHeight="1" x14ac:dyDescent="0.25">
      <c r="A10" s="12"/>
      <c r="B10" s="16"/>
      <c r="C10" s="5">
        <v>4300</v>
      </c>
      <c r="D10" s="77" t="s">
        <v>5</v>
      </c>
      <c r="E10" s="58">
        <v>132000</v>
      </c>
      <c r="F10" s="58">
        <v>94700.67</v>
      </c>
      <c r="G10" s="17">
        <f t="shared" si="0"/>
        <v>0.71742931818181821</v>
      </c>
    </row>
    <row r="11" spans="1:7" ht="22.5" x14ac:dyDescent="0.25">
      <c r="A11" s="12"/>
      <c r="B11" s="16"/>
      <c r="C11" s="5">
        <v>4590</v>
      </c>
      <c r="D11" s="77" t="s">
        <v>11</v>
      </c>
      <c r="E11" s="58">
        <v>63801</v>
      </c>
      <c r="F11" s="58">
        <v>63801</v>
      </c>
      <c r="G11" s="17">
        <f t="shared" si="0"/>
        <v>1</v>
      </c>
    </row>
    <row r="12" spans="1:7" ht="18" customHeight="1" x14ac:dyDescent="0.25">
      <c r="A12" s="9">
        <v>710</v>
      </c>
      <c r="B12" s="10"/>
      <c r="C12" s="10"/>
      <c r="D12" s="75" t="s">
        <v>12</v>
      </c>
      <c r="E12" s="56">
        <f>SUM(E13+E18)</f>
        <v>970718.06999999983</v>
      </c>
      <c r="F12" s="56">
        <f>SUM(F13+F18)</f>
        <v>970684.36999999988</v>
      </c>
      <c r="G12" s="11">
        <f t="shared" si="0"/>
        <v>0.99996528343188262</v>
      </c>
    </row>
    <row r="13" spans="1:7" ht="21" x14ac:dyDescent="0.25">
      <c r="A13" s="12"/>
      <c r="B13" s="49" t="s">
        <v>13</v>
      </c>
      <c r="C13" s="50"/>
      <c r="D13" s="76" t="s">
        <v>14</v>
      </c>
      <c r="E13" s="57">
        <f>SUM(E14:E17)</f>
        <v>246088.07</v>
      </c>
      <c r="F13" s="57">
        <f>SUM(F14:F17)</f>
        <v>246088.07</v>
      </c>
      <c r="G13" s="48">
        <f t="shared" si="0"/>
        <v>1</v>
      </c>
    </row>
    <row r="14" spans="1:7" ht="18" customHeight="1" x14ac:dyDescent="0.25">
      <c r="A14" s="12"/>
      <c r="B14" s="12"/>
      <c r="C14" s="5">
        <v>4010</v>
      </c>
      <c r="D14" s="77" t="s">
        <v>8</v>
      </c>
      <c r="E14" s="58">
        <v>117951</v>
      </c>
      <c r="F14" s="58">
        <v>117951</v>
      </c>
      <c r="G14" s="17">
        <f t="shared" si="0"/>
        <v>1</v>
      </c>
    </row>
    <row r="15" spans="1:7" ht="18" customHeight="1" x14ac:dyDescent="0.25">
      <c r="A15" s="12"/>
      <c r="B15" s="12"/>
      <c r="C15" s="5">
        <v>4110</v>
      </c>
      <c r="D15" s="77" t="s">
        <v>10</v>
      </c>
      <c r="E15" s="58">
        <v>20169.55</v>
      </c>
      <c r="F15" s="58">
        <v>20169.55</v>
      </c>
      <c r="G15" s="17">
        <f t="shared" si="0"/>
        <v>1</v>
      </c>
    </row>
    <row r="16" spans="1:7" ht="33.75" x14ac:dyDescent="0.25">
      <c r="A16" s="12"/>
      <c r="B16" s="12"/>
      <c r="C16" s="5">
        <v>4120</v>
      </c>
      <c r="D16" s="77" t="s">
        <v>59</v>
      </c>
      <c r="E16" s="58">
        <v>961.31</v>
      </c>
      <c r="F16" s="58">
        <v>961.31</v>
      </c>
      <c r="G16" s="17">
        <f t="shared" si="0"/>
        <v>1</v>
      </c>
    </row>
    <row r="17" spans="1:7" ht="18" customHeight="1" x14ac:dyDescent="0.25">
      <c r="A17" s="12"/>
      <c r="B17" s="12"/>
      <c r="C17" s="5">
        <v>4300</v>
      </c>
      <c r="D17" s="77" t="s">
        <v>5</v>
      </c>
      <c r="E17" s="58">
        <v>107006.21</v>
      </c>
      <c r="F17" s="58">
        <v>107006.21</v>
      </c>
      <c r="G17" s="17">
        <f t="shared" si="0"/>
        <v>1</v>
      </c>
    </row>
    <row r="18" spans="1:7" ht="18" customHeight="1" x14ac:dyDescent="0.25">
      <c r="A18" s="12"/>
      <c r="B18" s="13">
        <v>71015</v>
      </c>
      <c r="C18" s="14"/>
      <c r="D18" s="78" t="s">
        <v>15</v>
      </c>
      <c r="E18" s="59">
        <f>SUM(E19:E37)</f>
        <v>724629.99999999988</v>
      </c>
      <c r="F18" s="69">
        <f>SUM(F19:F37)</f>
        <v>724596.29999999993</v>
      </c>
      <c r="G18" s="15">
        <f t="shared" si="0"/>
        <v>0.99995349350703122</v>
      </c>
    </row>
    <row r="19" spans="1:7" ht="22.5" x14ac:dyDescent="0.25">
      <c r="A19" s="12"/>
      <c r="B19" s="20"/>
      <c r="C19" s="6">
        <v>3020</v>
      </c>
      <c r="D19" s="77" t="s">
        <v>16</v>
      </c>
      <c r="E19" s="60">
        <v>1204</v>
      </c>
      <c r="F19" s="63">
        <v>1204</v>
      </c>
      <c r="G19" s="17">
        <f t="shared" si="0"/>
        <v>1</v>
      </c>
    </row>
    <row r="20" spans="1:7" ht="18" customHeight="1" x14ac:dyDescent="0.25">
      <c r="A20" s="12"/>
      <c r="B20" s="20"/>
      <c r="C20" s="6">
        <v>4010</v>
      </c>
      <c r="D20" s="77" t="s">
        <v>8</v>
      </c>
      <c r="E20" s="60">
        <v>130027</v>
      </c>
      <c r="F20" s="63">
        <v>130026.72</v>
      </c>
      <c r="G20" s="17">
        <f>F20/E20</f>
        <v>0.99999784660109059</v>
      </c>
    </row>
    <row r="21" spans="1:7" ht="22.5" x14ac:dyDescent="0.25">
      <c r="A21" s="12"/>
      <c r="B21" s="20"/>
      <c r="C21" s="6">
        <v>4020</v>
      </c>
      <c r="D21" s="77" t="s">
        <v>17</v>
      </c>
      <c r="E21" s="60">
        <v>272990</v>
      </c>
      <c r="F21" s="63">
        <v>272989.88</v>
      </c>
      <c r="G21" s="17">
        <f t="shared" si="0"/>
        <v>0.99999956042345872</v>
      </c>
    </row>
    <row r="22" spans="1:7" ht="18" customHeight="1" x14ac:dyDescent="0.25">
      <c r="A22" s="12"/>
      <c r="B22" s="20"/>
      <c r="C22" s="6">
        <v>4040</v>
      </c>
      <c r="D22" s="77" t="s">
        <v>9</v>
      </c>
      <c r="E22" s="60">
        <v>25707.94</v>
      </c>
      <c r="F22" s="63">
        <v>25707.94</v>
      </c>
      <c r="G22" s="17">
        <f t="shared" si="0"/>
        <v>1</v>
      </c>
    </row>
    <row r="23" spans="1:7" ht="18" customHeight="1" x14ac:dyDescent="0.25">
      <c r="A23" s="12"/>
      <c r="B23" s="20"/>
      <c r="C23" s="6">
        <v>4110</v>
      </c>
      <c r="D23" s="77" t="s">
        <v>10</v>
      </c>
      <c r="E23" s="60">
        <v>74388</v>
      </c>
      <c r="F23" s="63">
        <v>74387.149999999994</v>
      </c>
      <c r="G23" s="17">
        <f t="shared" si="0"/>
        <v>0.99998857342582126</v>
      </c>
    </row>
    <row r="24" spans="1:7" ht="33.75" x14ac:dyDescent="0.25">
      <c r="A24" s="12"/>
      <c r="B24" s="20"/>
      <c r="C24" s="6">
        <v>4120</v>
      </c>
      <c r="D24" s="77" t="s">
        <v>59</v>
      </c>
      <c r="E24" s="60">
        <v>5692</v>
      </c>
      <c r="F24" s="63">
        <v>5691.66</v>
      </c>
      <c r="G24" s="17">
        <f t="shared" si="0"/>
        <v>0.99994026704146166</v>
      </c>
    </row>
    <row r="25" spans="1:7" ht="18" customHeight="1" x14ac:dyDescent="0.25">
      <c r="A25" s="12"/>
      <c r="B25" s="20"/>
      <c r="C25" s="21">
        <v>4170</v>
      </c>
      <c r="D25" s="77" t="s">
        <v>18</v>
      </c>
      <c r="E25" s="61">
        <v>6500</v>
      </c>
      <c r="F25" s="63">
        <v>6500</v>
      </c>
      <c r="G25" s="17">
        <f t="shared" si="0"/>
        <v>1</v>
      </c>
    </row>
    <row r="26" spans="1:7" ht="18" customHeight="1" x14ac:dyDescent="0.25">
      <c r="A26" s="12"/>
      <c r="B26" s="20"/>
      <c r="C26" s="22">
        <v>4210</v>
      </c>
      <c r="D26" s="77" t="s">
        <v>19</v>
      </c>
      <c r="E26" s="61">
        <v>74809.27</v>
      </c>
      <c r="F26" s="63">
        <v>74789.53</v>
      </c>
      <c r="G26" s="17">
        <f t="shared" si="0"/>
        <v>0.99973612895834962</v>
      </c>
    </row>
    <row r="27" spans="1:7" ht="18" customHeight="1" x14ac:dyDescent="0.25">
      <c r="A27" s="12"/>
      <c r="B27" s="20"/>
      <c r="C27" s="22">
        <v>4220</v>
      </c>
      <c r="D27" s="77" t="s">
        <v>20</v>
      </c>
      <c r="E27" s="61">
        <v>1195.8399999999999</v>
      </c>
      <c r="F27" s="63">
        <v>1191.93</v>
      </c>
      <c r="G27" s="17">
        <f t="shared" si="0"/>
        <v>0.99673033181696558</v>
      </c>
    </row>
    <row r="28" spans="1:7" ht="18" customHeight="1" x14ac:dyDescent="0.25">
      <c r="A28" s="12"/>
      <c r="B28" s="20"/>
      <c r="C28" s="22">
        <v>4270</v>
      </c>
      <c r="D28" s="79" t="s">
        <v>21</v>
      </c>
      <c r="E28" s="61">
        <v>8769.9</v>
      </c>
      <c r="F28" s="63">
        <v>8769.9</v>
      </c>
      <c r="G28" s="17">
        <f t="shared" si="0"/>
        <v>1</v>
      </c>
    </row>
    <row r="29" spans="1:7" ht="18" customHeight="1" x14ac:dyDescent="0.25">
      <c r="A29" s="12"/>
      <c r="B29" s="20"/>
      <c r="C29" s="22">
        <v>4300</v>
      </c>
      <c r="D29" s="79" t="s">
        <v>5</v>
      </c>
      <c r="E29" s="61">
        <v>78625.08</v>
      </c>
      <c r="F29" s="63">
        <v>78621.08</v>
      </c>
      <c r="G29" s="17">
        <f t="shared" si="0"/>
        <v>0.99994912564794847</v>
      </c>
    </row>
    <row r="30" spans="1:7" ht="22.5" x14ac:dyDescent="0.25">
      <c r="A30" s="12"/>
      <c r="B30" s="20"/>
      <c r="C30" s="5">
        <v>4360</v>
      </c>
      <c r="D30" s="77" t="s">
        <v>23</v>
      </c>
      <c r="E30" s="60">
        <v>1335.44</v>
      </c>
      <c r="F30" s="63">
        <v>1332.98</v>
      </c>
      <c r="G30" s="17">
        <f t="shared" si="0"/>
        <v>0.99815791050140779</v>
      </c>
    </row>
    <row r="31" spans="1:7" ht="22.5" x14ac:dyDescent="0.25">
      <c r="A31" s="12"/>
      <c r="B31" s="20"/>
      <c r="C31" s="6">
        <v>4400</v>
      </c>
      <c r="D31" s="77" t="s">
        <v>24</v>
      </c>
      <c r="E31" s="62">
        <v>24000</v>
      </c>
      <c r="F31" s="63">
        <v>24000</v>
      </c>
      <c r="G31" s="17">
        <f t="shared" si="0"/>
        <v>1</v>
      </c>
    </row>
    <row r="32" spans="1:7" ht="18" customHeight="1" x14ac:dyDescent="0.25">
      <c r="A32" s="12"/>
      <c r="B32" s="20"/>
      <c r="C32" s="6">
        <v>4410</v>
      </c>
      <c r="D32" s="77" t="s">
        <v>25</v>
      </c>
      <c r="E32" s="62">
        <v>742.28</v>
      </c>
      <c r="F32" s="63">
        <v>742.28</v>
      </c>
      <c r="G32" s="17">
        <f t="shared" si="0"/>
        <v>1</v>
      </c>
    </row>
    <row r="33" spans="1:7" ht="18" customHeight="1" x14ac:dyDescent="0.25">
      <c r="A33" s="12"/>
      <c r="B33" s="20"/>
      <c r="C33" s="5">
        <v>4430</v>
      </c>
      <c r="D33" s="77" t="s">
        <v>26</v>
      </c>
      <c r="E33" s="60">
        <v>3455</v>
      </c>
      <c r="F33" s="63">
        <v>3455</v>
      </c>
      <c r="G33" s="17">
        <f t="shared" si="0"/>
        <v>1</v>
      </c>
    </row>
    <row r="34" spans="1:7" ht="22.5" x14ac:dyDescent="0.25">
      <c r="A34" s="12"/>
      <c r="B34" s="20"/>
      <c r="C34" s="6">
        <v>4440</v>
      </c>
      <c r="D34" s="77" t="s">
        <v>27</v>
      </c>
      <c r="E34" s="60">
        <v>8645</v>
      </c>
      <c r="F34" s="63">
        <v>8645</v>
      </c>
      <c r="G34" s="17">
        <f t="shared" si="0"/>
        <v>1</v>
      </c>
    </row>
    <row r="35" spans="1:7" ht="22.5" x14ac:dyDescent="0.25">
      <c r="A35" s="24"/>
      <c r="B35" s="23"/>
      <c r="C35" s="6">
        <v>4520</v>
      </c>
      <c r="D35" s="77" t="s">
        <v>71</v>
      </c>
      <c r="E35" s="60">
        <v>122.8</v>
      </c>
      <c r="F35" s="63">
        <v>121.8</v>
      </c>
      <c r="G35" s="17">
        <f t="shared" si="0"/>
        <v>0.99185667752442996</v>
      </c>
    </row>
    <row r="36" spans="1:7" ht="18" customHeight="1" x14ac:dyDescent="0.25">
      <c r="A36" s="22"/>
      <c r="B36" s="21"/>
      <c r="C36" s="6">
        <v>4550</v>
      </c>
      <c r="D36" s="77" t="s">
        <v>73</v>
      </c>
      <c r="E36" s="60">
        <v>1000</v>
      </c>
      <c r="F36" s="63">
        <v>999</v>
      </c>
      <c r="G36" s="17">
        <f t="shared" si="0"/>
        <v>0.999</v>
      </c>
    </row>
    <row r="37" spans="1:7" ht="22.5" x14ac:dyDescent="0.25">
      <c r="A37" s="24"/>
      <c r="B37" s="23"/>
      <c r="C37" s="6">
        <v>4700</v>
      </c>
      <c r="D37" s="77" t="s">
        <v>70</v>
      </c>
      <c r="E37" s="60">
        <v>5420.45</v>
      </c>
      <c r="F37" s="63">
        <v>5420.45</v>
      </c>
      <c r="G37" s="17">
        <f t="shared" si="0"/>
        <v>1</v>
      </c>
    </row>
    <row r="38" spans="1:7" ht="18" customHeight="1" x14ac:dyDescent="0.25">
      <c r="A38" s="9">
        <v>750</v>
      </c>
      <c r="B38" s="10"/>
      <c r="C38" s="7"/>
      <c r="D38" s="75" t="s">
        <v>28</v>
      </c>
      <c r="E38" s="56">
        <f>SUM(E39)</f>
        <v>48683.39</v>
      </c>
      <c r="F38" s="56">
        <f>SUM(F39)</f>
        <v>48683.39</v>
      </c>
      <c r="G38" s="11">
        <f t="shared" si="0"/>
        <v>1</v>
      </c>
    </row>
    <row r="39" spans="1:7" ht="18" customHeight="1" x14ac:dyDescent="0.25">
      <c r="A39" s="12"/>
      <c r="B39" s="13">
        <v>75011</v>
      </c>
      <c r="C39" s="14"/>
      <c r="D39" s="80" t="s">
        <v>29</v>
      </c>
      <c r="E39" s="59">
        <f>SUM(E40:E42)</f>
        <v>48683.39</v>
      </c>
      <c r="F39" s="59">
        <f>SUM(F40:F42)</f>
        <v>48683.39</v>
      </c>
      <c r="G39" s="15">
        <f t="shared" si="0"/>
        <v>1</v>
      </c>
    </row>
    <row r="40" spans="1:7" ht="18" customHeight="1" x14ac:dyDescent="0.25">
      <c r="A40" s="12"/>
      <c r="B40" s="12"/>
      <c r="C40" s="42">
        <v>4010</v>
      </c>
      <c r="D40" s="77" t="s">
        <v>30</v>
      </c>
      <c r="E40" s="63">
        <v>40722.550000000003</v>
      </c>
      <c r="F40" s="63">
        <v>40722.550000000003</v>
      </c>
      <c r="G40" s="17">
        <f t="shared" si="0"/>
        <v>1</v>
      </c>
    </row>
    <row r="41" spans="1:7" ht="18" customHeight="1" x14ac:dyDescent="0.25">
      <c r="A41" s="12"/>
      <c r="B41" s="12"/>
      <c r="C41" s="42">
        <v>4110</v>
      </c>
      <c r="D41" s="77" t="s">
        <v>10</v>
      </c>
      <c r="E41" s="63">
        <v>6964</v>
      </c>
      <c r="F41" s="63">
        <v>6964</v>
      </c>
      <c r="G41" s="17">
        <f t="shared" si="0"/>
        <v>1</v>
      </c>
    </row>
    <row r="42" spans="1:7" ht="18" customHeight="1" x14ac:dyDescent="0.25">
      <c r="A42" s="12"/>
      <c r="B42" s="24"/>
      <c r="C42" s="42">
        <v>4120</v>
      </c>
      <c r="D42" s="77" t="s">
        <v>31</v>
      </c>
      <c r="E42" s="63">
        <v>996.84</v>
      </c>
      <c r="F42" s="63">
        <v>996.84</v>
      </c>
      <c r="G42" s="17">
        <f t="shared" si="0"/>
        <v>1</v>
      </c>
    </row>
    <row r="43" spans="1:7" s="66" customFormat="1" ht="18" customHeight="1" x14ac:dyDescent="0.25">
      <c r="A43" s="9">
        <v>752</v>
      </c>
      <c r="B43" s="64"/>
      <c r="C43" s="7"/>
      <c r="D43" s="75" t="s">
        <v>74</v>
      </c>
      <c r="E43" s="65">
        <f>SUM(E44)</f>
        <v>30400</v>
      </c>
      <c r="F43" s="65">
        <f>SUM(F44)</f>
        <v>24729.72</v>
      </c>
      <c r="G43" s="17">
        <f t="shared" si="0"/>
        <v>0.81347763157894737</v>
      </c>
    </row>
    <row r="44" spans="1:7" ht="18" customHeight="1" x14ac:dyDescent="0.25">
      <c r="A44" s="12"/>
      <c r="B44" s="13">
        <v>75224</v>
      </c>
      <c r="C44" s="14"/>
      <c r="D44" s="80" t="s">
        <v>32</v>
      </c>
      <c r="E44" s="59">
        <f>SUM(E45:E50)</f>
        <v>30400</v>
      </c>
      <c r="F44" s="59">
        <f>SUM(F45:F50)</f>
        <v>24729.72</v>
      </c>
      <c r="G44" s="15">
        <f t="shared" si="0"/>
        <v>0.81347763157894737</v>
      </c>
    </row>
    <row r="45" spans="1:7" ht="18" customHeight="1" x14ac:dyDescent="0.25">
      <c r="A45" s="12"/>
      <c r="B45" s="20"/>
      <c r="C45" s="6">
        <v>4110</v>
      </c>
      <c r="D45" s="77" t="s">
        <v>10</v>
      </c>
      <c r="E45" s="60">
        <v>2000</v>
      </c>
      <c r="F45" s="63">
        <v>1193.58</v>
      </c>
      <c r="G45" s="17">
        <f t="shared" ref="G45:G49" si="1">F45/E45</f>
        <v>0.59678999999999993</v>
      </c>
    </row>
    <row r="46" spans="1:7" ht="33.75" x14ac:dyDescent="0.25">
      <c r="A46" s="12"/>
      <c r="B46" s="20"/>
      <c r="C46" s="6">
        <v>4120</v>
      </c>
      <c r="D46" s="77" t="s">
        <v>59</v>
      </c>
      <c r="E46" s="60">
        <v>500</v>
      </c>
      <c r="F46" s="63">
        <v>171.02</v>
      </c>
      <c r="G46" s="17">
        <f t="shared" si="1"/>
        <v>0.34204000000000001</v>
      </c>
    </row>
    <row r="47" spans="1:7" ht="18" customHeight="1" x14ac:dyDescent="0.25">
      <c r="A47" s="12"/>
      <c r="B47" s="20"/>
      <c r="C47" s="21">
        <v>4170</v>
      </c>
      <c r="D47" s="77" t="s">
        <v>18</v>
      </c>
      <c r="E47" s="61">
        <v>17000</v>
      </c>
      <c r="F47" s="63">
        <v>13960</v>
      </c>
      <c r="G47" s="17">
        <f t="shared" si="1"/>
        <v>0.82117647058823529</v>
      </c>
    </row>
    <row r="48" spans="1:7" ht="18" customHeight="1" x14ac:dyDescent="0.25">
      <c r="A48" s="12"/>
      <c r="B48" s="20"/>
      <c r="C48" s="22">
        <v>4210</v>
      </c>
      <c r="D48" s="77" t="s">
        <v>19</v>
      </c>
      <c r="E48" s="61">
        <v>3900</v>
      </c>
      <c r="F48" s="63">
        <v>2682.98</v>
      </c>
      <c r="G48" s="17">
        <f t="shared" si="1"/>
        <v>0.68794358974358971</v>
      </c>
    </row>
    <row r="49" spans="1:7" ht="18" customHeight="1" x14ac:dyDescent="0.25">
      <c r="A49" s="12"/>
      <c r="B49" s="20"/>
      <c r="C49" s="22">
        <v>4300</v>
      </c>
      <c r="D49" s="79" t="s">
        <v>5</v>
      </c>
      <c r="E49" s="61">
        <v>800</v>
      </c>
      <c r="F49" s="63">
        <v>522.14</v>
      </c>
      <c r="G49" s="17">
        <f t="shared" si="1"/>
        <v>0.65267500000000001</v>
      </c>
    </row>
    <row r="50" spans="1:7" ht="22.5" x14ac:dyDescent="0.25">
      <c r="A50" s="24"/>
      <c r="B50" s="23"/>
      <c r="C50" s="6">
        <v>4400</v>
      </c>
      <c r="D50" s="77" t="s">
        <v>24</v>
      </c>
      <c r="E50" s="60">
        <v>6200</v>
      </c>
      <c r="F50" s="70">
        <v>6200</v>
      </c>
      <c r="G50" s="17">
        <f t="shared" si="0"/>
        <v>1</v>
      </c>
    </row>
    <row r="51" spans="1:7" ht="22.5" x14ac:dyDescent="0.25">
      <c r="A51" s="9">
        <v>754</v>
      </c>
      <c r="B51" s="26"/>
      <c r="C51" s="27"/>
      <c r="D51" s="75" t="s">
        <v>33</v>
      </c>
      <c r="E51" s="56">
        <f>SUM(E52)</f>
        <v>6604637.2400000002</v>
      </c>
      <c r="F51" s="56">
        <f>SUM(F52)</f>
        <v>6603447.1799999997</v>
      </c>
      <c r="G51" s="11">
        <f t="shared" si="0"/>
        <v>0.99981981447931867</v>
      </c>
    </row>
    <row r="52" spans="1:7" ht="21" x14ac:dyDescent="0.25">
      <c r="A52" s="16"/>
      <c r="B52" s="28">
        <v>75411</v>
      </c>
      <c r="C52" s="14"/>
      <c r="D52" s="80" t="s">
        <v>34</v>
      </c>
      <c r="E52" s="59">
        <f>SUM(E53:E73)</f>
        <v>6604637.2400000002</v>
      </c>
      <c r="F52" s="59">
        <f>SUM(F53:F73)</f>
        <v>6603447.1799999997</v>
      </c>
      <c r="G52" s="15">
        <f t="shared" si="0"/>
        <v>0.99981981447931867</v>
      </c>
    </row>
    <row r="53" spans="1:7" ht="22.5" x14ac:dyDescent="0.25">
      <c r="A53" s="16"/>
      <c r="B53" s="29"/>
      <c r="C53" s="42">
        <v>3070</v>
      </c>
      <c r="D53" s="77" t="s">
        <v>35</v>
      </c>
      <c r="E53" s="60">
        <v>261624</v>
      </c>
      <c r="F53" s="63">
        <v>261483.63</v>
      </c>
      <c r="G53" s="17">
        <f t="shared" si="0"/>
        <v>0.99946346665443542</v>
      </c>
    </row>
    <row r="54" spans="1:7" ht="22.5" x14ac:dyDescent="0.25">
      <c r="A54" s="16"/>
      <c r="B54" s="29"/>
      <c r="C54" s="42">
        <v>4020</v>
      </c>
      <c r="D54" s="77" t="s">
        <v>36</v>
      </c>
      <c r="E54" s="60">
        <v>61692</v>
      </c>
      <c r="F54" s="63">
        <v>61692</v>
      </c>
      <c r="G54" s="17">
        <f t="shared" si="0"/>
        <v>1</v>
      </c>
    </row>
    <row r="55" spans="1:7" ht="18" customHeight="1" x14ac:dyDescent="0.25">
      <c r="A55" s="12"/>
      <c r="B55" s="20"/>
      <c r="C55" s="42">
        <v>4040</v>
      </c>
      <c r="D55" s="77" t="s">
        <v>37</v>
      </c>
      <c r="E55" s="60">
        <v>4569</v>
      </c>
      <c r="F55" s="63">
        <v>4568.84</v>
      </c>
      <c r="G55" s="17">
        <f t="shared" si="0"/>
        <v>0.9999649813963668</v>
      </c>
    </row>
    <row r="56" spans="1:7" ht="22.5" x14ac:dyDescent="0.25">
      <c r="A56" s="12"/>
      <c r="B56" s="20"/>
      <c r="C56" s="42">
        <v>4050</v>
      </c>
      <c r="D56" s="77" t="s">
        <v>38</v>
      </c>
      <c r="E56" s="60">
        <v>4250557</v>
      </c>
      <c r="F56" s="63">
        <v>4250556.92</v>
      </c>
      <c r="G56" s="17">
        <f t="shared" si="0"/>
        <v>0.99999998117893729</v>
      </c>
    </row>
    <row r="57" spans="1:7" ht="23.25" customHeight="1" x14ac:dyDescent="0.25">
      <c r="A57" s="12"/>
      <c r="B57" s="20"/>
      <c r="C57" s="42">
        <v>4060</v>
      </c>
      <c r="D57" s="77" t="s">
        <v>39</v>
      </c>
      <c r="E57" s="60">
        <v>261655</v>
      </c>
      <c r="F57" s="63">
        <v>261654.27</v>
      </c>
      <c r="G57" s="17">
        <f t="shared" si="0"/>
        <v>0.99999721006669084</v>
      </c>
    </row>
    <row r="58" spans="1:7" ht="33.75" x14ac:dyDescent="0.25">
      <c r="A58" s="12"/>
      <c r="B58" s="20"/>
      <c r="C58" s="42">
        <v>4070</v>
      </c>
      <c r="D58" s="77" t="s">
        <v>40</v>
      </c>
      <c r="E58" s="60">
        <v>324706</v>
      </c>
      <c r="F58" s="63">
        <v>324705.43</v>
      </c>
      <c r="G58" s="17">
        <f t="shared" si="0"/>
        <v>0.9999982445658534</v>
      </c>
    </row>
    <row r="59" spans="1:7" ht="18" customHeight="1" x14ac:dyDescent="0.25">
      <c r="A59" s="12"/>
      <c r="B59" s="12"/>
      <c r="C59" s="42">
        <v>4110</v>
      </c>
      <c r="D59" s="81" t="s">
        <v>10</v>
      </c>
      <c r="E59" s="60">
        <v>14325</v>
      </c>
      <c r="F59" s="63">
        <v>14324.15</v>
      </c>
      <c r="G59" s="17">
        <f t="shared" si="0"/>
        <v>0.99994066317626529</v>
      </c>
    </row>
    <row r="60" spans="1:7" ht="18" customHeight="1" x14ac:dyDescent="0.25">
      <c r="A60" s="12"/>
      <c r="B60" s="20"/>
      <c r="C60" s="42">
        <v>4170</v>
      </c>
      <c r="D60" s="77" t="s">
        <v>18</v>
      </c>
      <c r="E60" s="60">
        <v>14197</v>
      </c>
      <c r="F60" s="63">
        <v>14196.38</v>
      </c>
      <c r="G60" s="17">
        <f t="shared" ref="G60:G80" si="2">F60/E60</f>
        <v>0.99995632880185947</v>
      </c>
    </row>
    <row r="61" spans="1:7" ht="22.5" x14ac:dyDescent="0.25">
      <c r="A61" s="12"/>
      <c r="B61" s="20"/>
      <c r="C61" s="42">
        <v>4180</v>
      </c>
      <c r="D61" s="77" t="s">
        <v>41</v>
      </c>
      <c r="E61" s="60">
        <v>1082401.24</v>
      </c>
      <c r="F61" s="63">
        <v>1081565.23</v>
      </c>
      <c r="G61" s="17">
        <f t="shared" si="2"/>
        <v>0.99922763392251845</v>
      </c>
    </row>
    <row r="62" spans="1:7" ht="18" customHeight="1" x14ac:dyDescent="0.25">
      <c r="A62" s="12"/>
      <c r="B62" s="20"/>
      <c r="C62" s="42">
        <v>4210</v>
      </c>
      <c r="D62" s="81" t="s">
        <v>19</v>
      </c>
      <c r="E62" s="60">
        <v>92403</v>
      </c>
      <c r="F62" s="63">
        <v>92398.45</v>
      </c>
      <c r="G62" s="17">
        <f t="shared" si="2"/>
        <v>0.99995075917448561</v>
      </c>
    </row>
    <row r="63" spans="1:7" ht="18" customHeight="1" x14ac:dyDescent="0.25">
      <c r="A63" s="12"/>
      <c r="B63" s="20"/>
      <c r="C63" s="42">
        <v>4260</v>
      </c>
      <c r="D63" s="81" t="s">
        <v>42</v>
      </c>
      <c r="E63" s="60">
        <v>132806</v>
      </c>
      <c r="F63" s="63">
        <v>132762.47</v>
      </c>
      <c r="G63" s="17">
        <f t="shared" si="2"/>
        <v>0.99967222866436756</v>
      </c>
    </row>
    <row r="64" spans="1:7" ht="18" customHeight="1" x14ac:dyDescent="0.25">
      <c r="A64" s="12"/>
      <c r="B64" s="20"/>
      <c r="C64" s="42">
        <v>4270</v>
      </c>
      <c r="D64" s="81" t="s">
        <v>21</v>
      </c>
      <c r="E64" s="60">
        <v>170</v>
      </c>
      <c r="F64" s="63">
        <v>169.71</v>
      </c>
      <c r="G64" s="17">
        <f t="shared" si="2"/>
        <v>0.99829411764705889</v>
      </c>
    </row>
    <row r="65" spans="1:7" ht="18" customHeight="1" x14ac:dyDescent="0.25">
      <c r="A65" s="12"/>
      <c r="B65" s="20"/>
      <c r="C65" s="42">
        <v>4280</v>
      </c>
      <c r="D65" s="81" t="s">
        <v>22</v>
      </c>
      <c r="E65" s="60">
        <v>22783</v>
      </c>
      <c r="F65" s="63">
        <v>22783</v>
      </c>
      <c r="G65" s="17">
        <f t="shared" si="2"/>
        <v>1</v>
      </c>
    </row>
    <row r="66" spans="1:7" ht="18" customHeight="1" x14ac:dyDescent="0.25">
      <c r="A66" s="12"/>
      <c r="B66" s="20"/>
      <c r="C66" s="42">
        <v>4300</v>
      </c>
      <c r="D66" s="81" t="s">
        <v>5</v>
      </c>
      <c r="E66" s="60">
        <v>43004</v>
      </c>
      <c r="F66" s="63">
        <v>42920.77</v>
      </c>
      <c r="G66" s="17">
        <f t="shared" si="2"/>
        <v>0.99806459864198671</v>
      </c>
    </row>
    <row r="67" spans="1:7" ht="22.5" x14ac:dyDescent="0.25">
      <c r="A67" s="12"/>
      <c r="B67" s="20"/>
      <c r="C67" s="42">
        <v>4360</v>
      </c>
      <c r="D67" s="77" t="s">
        <v>23</v>
      </c>
      <c r="E67" s="60">
        <v>5794</v>
      </c>
      <c r="F67" s="63">
        <v>5793.78</v>
      </c>
      <c r="G67" s="17">
        <f>F67/E67</f>
        <v>0.99996202968588188</v>
      </c>
    </row>
    <row r="68" spans="1:7" ht="18" customHeight="1" x14ac:dyDescent="0.25">
      <c r="A68" s="12"/>
      <c r="B68" s="20"/>
      <c r="C68" s="42">
        <v>4410</v>
      </c>
      <c r="D68" s="81" t="s">
        <v>25</v>
      </c>
      <c r="E68" s="60">
        <v>6970</v>
      </c>
      <c r="F68" s="63">
        <v>6969.86</v>
      </c>
      <c r="G68" s="17">
        <f t="shared" si="2"/>
        <v>0.9999799139167862</v>
      </c>
    </row>
    <row r="69" spans="1:7" ht="18" customHeight="1" x14ac:dyDescent="0.25">
      <c r="A69" s="12"/>
      <c r="B69" s="20"/>
      <c r="C69" s="42">
        <v>4430</v>
      </c>
      <c r="D69" s="81" t="s">
        <v>26</v>
      </c>
      <c r="E69" s="60">
        <v>3665</v>
      </c>
      <c r="F69" s="63">
        <v>3664.52</v>
      </c>
      <c r="G69" s="17">
        <f t="shared" si="2"/>
        <v>0.99986903137789906</v>
      </c>
    </row>
    <row r="70" spans="1:7" ht="22.5" x14ac:dyDescent="0.25">
      <c r="A70" s="24"/>
      <c r="B70" s="23"/>
      <c r="C70" s="45">
        <v>4440</v>
      </c>
      <c r="D70" s="77" t="s">
        <v>27</v>
      </c>
      <c r="E70" s="60">
        <v>1915</v>
      </c>
      <c r="F70" s="63">
        <v>1914.34</v>
      </c>
      <c r="G70" s="17">
        <f t="shared" si="2"/>
        <v>0.9996553524804177</v>
      </c>
    </row>
    <row r="71" spans="1:7" ht="18" customHeight="1" x14ac:dyDescent="0.25">
      <c r="A71" s="22"/>
      <c r="B71" s="21"/>
      <c r="C71" s="42">
        <v>4480</v>
      </c>
      <c r="D71" s="77" t="s">
        <v>60</v>
      </c>
      <c r="E71" s="60">
        <v>18615</v>
      </c>
      <c r="F71" s="63">
        <v>18614.61</v>
      </c>
      <c r="G71" s="17">
        <f t="shared" si="2"/>
        <v>0.99997904915390812</v>
      </c>
    </row>
    <row r="72" spans="1:7" ht="18" customHeight="1" x14ac:dyDescent="0.25">
      <c r="A72" s="12"/>
      <c r="B72" s="20"/>
      <c r="C72" s="43">
        <v>4510</v>
      </c>
      <c r="D72" s="79" t="s">
        <v>75</v>
      </c>
      <c r="E72" s="60">
        <v>709</v>
      </c>
      <c r="F72" s="63">
        <v>708.82</v>
      </c>
      <c r="G72" s="17">
        <f t="shared" si="2"/>
        <v>0.99974612129760232</v>
      </c>
    </row>
    <row r="73" spans="1:7" ht="22.5" x14ac:dyDescent="0.25">
      <c r="A73" s="12"/>
      <c r="B73" s="20"/>
      <c r="C73" s="43">
        <v>4710</v>
      </c>
      <c r="D73" s="79" t="s">
        <v>68</v>
      </c>
      <c r="E73" s="60">
        <v>77</v>
      </c>
      <c r="F73" s="63">
        <v>0</v>
      </c>
      <c r="G73" s="17">
        <f t="shared" si="2"/>
        <v>0</v>
      </c>
    </row>
    <row r="74" spans="1:7" ht="18" customHeight="1" x14ac:dyDescent="0.25">
      <c r="A74" s="31">
        <v>755</v>
      </c>
      <c r="B74" s="52"/>
      <c r="C74" s="19"/>
      <c r="D74" s="82" t="s">
        <v>43</v>
      </c>
      <c r="E74" s="65">
        <f>SUM(E75)</f>
        <v>198000</v>
      </c>
      <c r="F74" s="65">
        <f>SUM(F75)</f>
        <v>198000</v>
      </c>
      <c r="G74" s="25">
        <f t="shared" si="2"/>
        <v>1</v>
      </c>
    </row>
    <row r="75" spans="1:7" ht="18" customHeight="1" x14ac:dyDescent="0.25">
      <c r="A75" s="12"/>
      <c r="B75" s="18" t="s">
        <v>44</v>
      </c>
      <c r="C75" s="19"/>
      <c r="D75" s="80" t="s">
        <v>45</v>
      </c>
      <c r="E75" s="59">
        <f>SUM(E76:E80)</f>
        <v>198000</v>
      </c>
      <c r="F75" s="59">
        <f>SUM(F76:F80)</f>
        <v>198000</v>
      </c>
      <c r="G75" s="15">
        <f t="shared" si="2"/>
        <v>1</v>
      </c>
    </row>
    <row r="76" spans="1:7" ht="67.5" x14ac:dyDescent="0.25">
      <c r="A76" s="12"/>
      <c r="B76" s="32"/>
      <c r="C76" s="44" t="s">
        <v>65</v>
      </c>
      <c r="D76" s="77" t="s">
        <v>67</v>
      </c>
      <c r="E76" s="63">
        <v>126060</v>
      </c>
      <c r="F76" s="63">
        <v>126060</v>
      </c>
      <c r="G76" s="17">
        <f t="shared" si="2"/>
        <v>1</v>
      </c>
    </row>
    <row r="77" spans="1:7" ht="18" customHeight="1" x14ac:dyDescent="0.25">
      <c r="A77" s="12"/>
      <c r="B77" s="33"/>
      <c r="C77" s="44" t="s">
        <v>46</v>
      </c>
      <c r="D77" s="81" t="s">
        <v>19</v>
      </c>
      <c r="E77" s="63">
        <v>4712.1000000000004</v>
      </c>
      <c r="F77" s="63">
        <v>4712.1000000000004</v>
      </c>
      <c r="G77" s="17">
        <f t="shared" si="2"/>
        <v>1</v>
      </c>
    </row>
    <row r="78" spans="1:7" ht="18" customHeight="1" x14ac:dyDescent="0.25">
      <c r="A78" s="12"/>
      <c r="B78" s="33"/>
      <c r="C78" s="44" t="s">
        <v>47</v>
      </c>
      <c r="D78" s="77" t="s">
        <v>5</v>
      </c>
      <c r="E78" s="63">
        <v>60552</v>
      </c>
      <c r="F78" s="63">
        <v>60552</v>
      </c>
      <c r="G78" s="17">
        <f t="shared" si="2"/>
        <v>1</v>
      </c>
    </row>
    <row r="79" spans="1:7" ht="22.5" x14ac:dyDescent="0.25">
      <c r="A79" s="12"/>
      <c r="B79" s="33"/>
      <c r="C79" s="44" t="s">
        <v>61</v>
      </c>
      <c r="D79" s="77" t="s">
        <v>23</v>
      </c>
      <c r="E79" s="63">
        <v>675.9</v>
      </c>
      <c r="F79" s="63">
        <v>675.9</v>
      </c>
      <c r="G79" s="17">
        <f t="shared" si="2"/>
        <v>1</v>
      </c>
    </row>
    <row r="80" spans="1:7" ht="22.5" x14ac:dyDescent="0.25">
      <c r="A80" s="24"/>
      <c r="B80" s="34"/>
      <c r="C80" s="44" t="s">
        <v>66</v>
      </c>
      <c r="D80" s="77" t="s">
        <v>24</v>
      </c>
      <c r="E80" s="63">
        <v>6000</v>
      </c>
      <c r="F80" s="63">
        <v>6000</v>
      </c>
      <c r="G80" s="17">
        <f t="shared" si="2"/>
        <v>1</v>
      </c>
    </row>
    <row r="81" spans="1:7" ht="18" customHeight="1" x14ac:dyDescent="0.25">
      <c r="A81" s="31">
        <v>801</v>
      </c>
      <c r="B81" s="35"/>
      <c r="C81" s="19"/>
      <c r="D81" s="82" t="s">
        <v>48</v>
      </c>
      <c r="E81" s="73">
        <f>SUM(E82)</f>
        <v>42727.729999999996</v>
      </c>
      <c r="F81" s="73">
        <f>SUM(F82)</f>
        <v>42727.729999999996</v>
      </c>
      <c r="G81" s="36">
        <f>F81/E81</f>
        <v>1</v>
      </c>
    </row>
    <row r="82" spans="1:7" ht="42" x14ac:dyDescent="0.25">
      <c r="A82" s="12"/>
      <c r="B82" s="18" t="s">
        <v>49</v>
      </c>
      <c r="C82" s="19"/>
      <c r="D82" s="80" t="s">
        <v>62</v>
      </c>
      <c r="E82" s="67">
        <f>SUM(E83:E84)</f>
        <v>42727.729999999996</v>
      </c>
      <c r="F82" s="67">
        <f>SUM(F83:F84)</f>
        <v>42727.729999999996</v>
      </c>
      <c r="G82" s="37">
        <f>F82/E82</f>
        <v>1</v>
      </c>
    </row>
    <row r="83" spans="1:7" ht="18" customHeight="1" x14ac:dyDescent="0.25">
      <c r="A83" s="12"/>
      <c r="B83" s="32"/>
      <c r="C83" s="44" t="s">
        <v>46</v>
      </c>
      <c r="D83" s="77" t="s">
        <v>19</v>
      </c>
      <c r="E83" s="68">
        <v>423.02</v>
      </c>
      <c r="F83" s="71">
        <v>423.02</v>
      </c>
      <c r="G83" s="38">
        <f>F83/E83</f>
        <v>1</v>
      </c>
    </row>
    <row r="84" spans="1:7" ht="18" customHeight="1" x14ac:dyDescent="0.25">
      <c r="A84" s="24"/>
      <c r="B84" s="34"/>
      <c r="C84" s="44" t="s">
        <v>50</v>
      </c>
      <c r="D84" s="77" t="s">
        <v>63</v>
      </c>
      <c r="E84" s="68">
        <v>42304.71</v>
      </c>
      <c r="F84" s="71">
        <v>42304.71</v>
      </c>
      <c r="G84" s="38">
        <f>F84/E84</f>
        <v>1</v>
      </c>
    </row>
    <row r="85" spans="1:7" ht="18" customHeight="1" x14ac:dyDescent="0.25">
      <c r="A85" s="31">
        <v>852</v>
      </c>
      <c r="B85" s="31"/>
      <c r="C85" s="7"/>
      <c r="D85" s="82" t="s">
        <v>51</v>
      </c>
      <c r="E85" s="65">
        <f>SUM(E86+E88)</f>
        <v>1167006.3999999999</v>
      </c>
      <c r="F85" s="65">
        <f>SUM(F86+F88)</f>
        <v>1167006.3999999999</v>
      </c>
      <c r="G85" s="25">
        <f t="shared" ref="G85:G99" si="3">F85/E85</f>
        <v>1</v>
      </c>
    </row>
    <row r="86" spans="1:7" ht="18" customHeight="1" x14ac:dyDescent="0.25">
      <c r="A86" s="39"/>
      <c r="B86" s="18" t="s">
        <v>52</v>
      </c>
      <c r="C86" s="14"/>
      <c r="D86" s="80" t="s">
        <v>53</v>
      </c>
      <c r="E86" s="69">
        <f>SUM(E87)</f>
        <v>1161206.3999999999</v>
      </c>
      <c r="F86" s="69">
        <f>SUM(F87)</f>
        <v>1161206.3999999999</v>
      </c>
      <c r="G86" s="40">
        <f t="shared" si="3"/>
        <v>1</v>
      </c>
    </row>
    <row r="87" spans="1:7" ht="33.75" x14ac:dyDescent="0.25">
      <c r="A87" s="39"/>
      <c r="B87" s="51"/>
      <c r="C87" s="5">
        <v>2580</v>
      </c>
      <c r="D87" s="77" t="s">
        <v>54</v>
      </c>
      <c r="E87" s="60">
        <v>1161206.3999999999</v>
      </c>
      <c r="F87" s="63">
        <v>1161206.3999999999</v>
      </c>
      <c r="G87" s="41">
        <f t="shared" si="3"/>
        <v>1</v>
      </c>
    </row>
    <row r="88" spans="1:7" ht="18" customHeight="1" x14ac:dyDescent="0.25">
      <c r="A88" s="39"/>
      <c r="B88" s="18" t="s">
        <v>76</v>
      </c>
      <c r="C88" s="14"/>
      <c r="D88" s="80" t="s">
        <v>77</v>
      </c>
      <c r="E88" s="69">
        <f>SUM(E89)</f>
        <v>5800</v>
      </c>
      <c r="F88" s="69">
        <f>SUM(F89)</f>
        <v>5800</v>
      </c>
      <c r="G88" s="40">
        <f t="shared" ref="G88:G89" si="4">F88/E88</f>
        <v>1</v>
      </c>
    </row>
    <row r="89" spans="1:7" ht="18" customHeight="1" x14ac:dyDescent="0.25">
      <c r="A89" s="30"/>
      <c r="B89" s="51"/>
      <c r="C89" s="5">
        <v>3110</v>
      </c>
      <c r="D89" s="77" t="s">
        <v>57</v>
      </c>
      <c r="E89" s="60">
        <v>5800</v>
      </c>
      <c r="F89" s="63">
        <v>5800</v>
      </c>
      <c r="G89" s="41">
        <f t="shared" si="4"/>
        <v>1</v>
      </c>
    </row>
    <row r="90" spans="1:7" ht="22.5" x14ac:dyDescent="0.25">
      <c r="A90" s="9">
        <v>853</v>
      </c>
      <c r="B90" s="10"/>
      <c r="C90" s="7"/>
      <c r="D90" s="75" t="s">
        <v>55</v>
      </c>
      <c r="E90" s="56">
        <f>SUM(E91+E100)</f>
        <v>364652.77</v>
      </c>
      <c r="F90" s="56">
        <f>SUM(F91+F100)</f>
        <v>364652.77</v>
      </c>
      <c r="G90" s="11">
        <f t="shared" si="3"/>
        <v>1</v>
      </c>
    </row>
    <row r="91" spans="1:7" ht="21" x14ac:dyDescent="0.25">
      <c r="A91" s="12"/>
      <c r="B91" s="13">
        <v>85321</v>
      </c>
      <c r="C91" s="14"/>
      <c r="D91" s="80" t="s">
        <v>56</v>
      </c>
      <c r="E91" s="59">
        <f>SUM(E92:E99)</f>
        <v>346172.77</v>
      </c>
      <c r="F91" s="59">
        <f>SUM(F92:F99)</f>
        <v>346172.77</v>
      </c>
      <c r="G91" s="15">
        <f t="shared" si="3"/>
        <v>1</v>
      </c>
    </row>
    <row r="92" spans="1:7" ht="18" customHeight="1" x14ac:dyDescent="0.25">
      <c r="A92" s="12"/>
      <c r="B92" s="12"/>
      <c r="C92" s="42">
        <v>4010</v>
      </c>
      <c r="D92" s="77" t="s">
        <v>30</v>
      </c>
      <c r="E92" s="63">
        <v>152302.72</v>
      </c>
      <c r="F92" s="63">
        <v>152302.72</v>
      </c>
      <c r="G92" s="17">
        <f t="shared" si="3"/>
        <v>1</v>
      </c>
    </row>
    <row r="93" spans="1:7" ht="18" customHeight="1" x14ac:dyDescent="0.25">
      <c r="A93" s="12"/>
      <c r="B93" s="12"/>
      <c r="C93" s="42">
        <v>4040</v>
      </c>
      <c r="D93" s="77" t="s">
        <v>37</v>
      </c>
      <c r="E93" s="63">
        <v>5228</v>
      </c>
      <c r="F93" s="63">
        <v>5228</v>
      </c>
      <c r="G93" s="17">
        <f t="shared" si="3"/>
        <v>1</v>
      </c>
    </row>
    <row r="94" spans="1:7" ht="18" customHeight="1" x14ac:dyDescent="0.25">
      <c r="A94" s="12"/>
      <c r="B94" s="12"/>
      <c r="C94" s="42">
        <v>4110</v>
      </c>
      <c r="D94" s="77" t="s">
        <v>10</v>
      </c>
      <c r="E94" s="63">
        <v>31095.37</v>
      </c>
      <c r="F94" s="63">
        <v>31095.37</v>
      </c>
      <c r="G94" s="17">
        <f t="shared" si="3"/>
        <v>1</v>
      </c>
    </row>
    <row r="95" spans="1:7" ht="18" customHeight="1" x14ac:dyDescent="0.25">
      <c r="A95" s="12"/>
      <c r="B95" s="12"/>
      <c r="C95" s="42">
        <v>4120</v>
      </c>
      <c r="D95" s="77" t="s">
        <v>31</v>
      </c>
      <c r="E95" s="63">
        <v>4326.72</v>
      </c>
      <c r="F95" s="63">
        <v>4326.72</v>
      </c>
      <c r="G95" s="17">
        <f t="shared" si="3"/>
        <v>1</v>
      </c>
    </row>
    <row r="96" spans="1:7" ht="18" customHeight="1" x14ac:dyDescent="0.25">
      <c r="A96" s="12"/>
      <c r="B96" s="12"/>
      <c r="C96" s="42">
        <v>4170</v>
      </c>
      <c r="D96" s="77" t="s">
        <v>18</v>
      </c>
      <c r="E96" s="63">
        <v>59360.01</v>
      </c>
      <c r="F96" s="63">
        <v>59360.01</v>
      </c>
      <c r="G96" s="17">
        <f t="shared" si="3"/>
        <v>1</v>
      </c>
    </row>
    <row r="97" spans="1:7" ht="18" customHeight="1" x14ac:dyDescent="0.25">
      <c r="A97" s="12"/>
      <c r="B97" s="12"/>
      <c r="C97" s="42">
        <v>4210</v>
      </c>
      <c r="D97" s="77" t="s">
        <v>19</v>
      </c>
      <c r="E97" s="63">
        <v>5904</v>
      </c>
      <c r="F97" s="63">
        <v>5904</v>
      </c>
      <c r="G97" s="17">
        <f t="shared" si="3"/>
        <v>1</v>
      </c>
    </row>
    <row r="98" spans="1:7" ht="18" customHeight="1" x14ac:dyDescent="0.25">
      <c r="A98" s="12"/>
      <c r="B98" s="12"/>
      <c r="C98" s="42">
        <v>4300</v>
      </c>
      <c r="D98" s="77" t="s">
        <v>5</v>
      </c>
      <c r="E98" s="63">
        <v>86494.12</v>
      </c>
      <c r="F98" s="63">
        <v>86494.12</v>
      </c>
      <c r="G98" s="17">
        <f t="shared" si="3"/>
        <v>1</v>
      </c>
    </row>
    <row r="99" spans="1:7" ht="22.5" x14ac:dyDescent="0.25">
      <c r="A99" s="12"/>
      <c r="B99" s="20"/>
      <c r="C99" s="42">
        <v>4710</v>
      </c>
      <c r="D99" s="77" t="s">
        <v>68</v>
      </c>
      <c r="E99" s="63">
        <v>1461.83</v>
      </c>
      <c r="F99" s="63">
        <v>1461.83</v>
      </c>
      <c r="G99" s="17">
        <f t="shared" si="3"/>
        <v>1</v>
      </c>
    </row>
    <row r="100" spans="1:7" ht="18" customHeight="1" x14ac:dyDescent="0.25">
      <c r="A100" s="12"/>
      <c r="B100" s="13">
        <v>85395</v>
      </c>
      <c r="C100" s="14"/>
      <c r="D100" s="80" t="s">
        <v>69</v>
      </c>
      <c r="E100" s="59">
        <f>SUM(E101)</f>
        <v>18480</v>
      </c>
      <c r="F100" s="59">
        <f>SUM(F101)</f>
        <v>18480</v>
      </c>
      <c r="G100" s="15">
        <f t="shared" ref="G100:G101" si="5">F100/E100</f>
        <v>1</v>
      </c>
    </row>
    <row r="101" spans="1:7" ht="18" customHeight="1" x14ac:dyDescent="0.25">
      <c r="A101" s="12"/>
      <c r="B101" s="12"/>
      <c r="C101" s="42">
        <v>3110</v>
      </c>
      <c r="D101" s="77" t="s">
        <v>57</v>
      </c>
      <c r="E101" s="63">
        <v>18480</v>
      </c>
      <c r="F101" s="63">
        <v>18480</v>
      </c>
      <c r="G101" s="17">
        <f t="shared" si="5"/>
        <v>1</v>
      </c>
    </row>
    <row r="102" spans="1:7" ht="18" customHeight="1" x14ac:dyDescent="0.25">
      <c r="A102" s="5"/>
      <c r="B102" s="6"/>
      <c r="C102" s="7"/>
      <c r="D102" s="83" t="s">
        <v>58</v>
      </c>
      <c r="E102" s="56">
        <f>SUM(E5+E12+E38+E43+E51+E74+E81+E85+E90)</f>
        <v>9663626.5999999996</v>
      </c>
      <c r="F102" s="56">
        <f>SUM(F5+F12+F38+F43+F51+F74+F81+F85+F90)</f>
        <v>9619433.2299999986</v>
      </c>
      <c r="G102" s="11">
        <f>F102/E102</f>
        <v>0.99542683385552155</v>
      </c>
    </row>
  </sheetData>
  <mergeCells count="1">
    <mergeCell ref="A3:G3"/>
  </mergeCells>
  <pageMargins left="0.70866141732283472" right="0.70866141732283472" top="0.98425196850393704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6</vt:lpstr>
      <vt:lpstr>'Tabela Nr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2024-03-08T13:05:29Z</cp:lastPrinted>
  <dcterms:created xsi:type="dcterms:W3CDTF">2019-03-22T14:29:23Z</dcterms:created>
  <dcterms:modified xsi:type="dcterms:W3CDTF">2024-03-28T11:02:21Z</dcterms:modified>
</cp:coreProperties>
</file>