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Sprawozdania z wykonania budżetu\Sprawozdania 2024\Roczne 2024\"/>
    </mc:Choice>
  </mc:AlternateContent>
  <bookViews>
    <workbookView xWindow="0" yWindow="0" windowWidth="28800" windowHeight="12435"/>
  </bookViews>
  <sheets>
    <sheet name="Tabela Nr 5" sheetId="1" r:id="rId1"/>
  </sheets>
  <definedNames>
    <definedName name="_xlnm.Print_Titles" localSheetId="0">'Tabela Nr 5'!$5:$5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1" i="1"/>
  <c r="F20" i="1" s="1"/>
  <c r="F51" i="1" s="1"/>
  <c r="E21" i="1"/>
  <c r="E20" i="1" s="1"/>
  <c r="E51" i="1" s="1"/>
  <c r="G21" i="1" l="1"/>
  <c r="G20" i="1"/>
  <c r="F23" i="1"/>
  <c r="E23" i="1"/>
  <c r="F17" i="1"/>
  <c r="E17" i="1"/>
  <c r="G19" i="1"/>
  <c r="G45" i="1"/>
  <c r="F44" i="1"/>
  <c r="E44" i="1"/>
  <c r="G32" i="1"/>
  <c r="F31" i="1"/>
  <c r="E31" i="1"/>
  <c r="G25" i="1"/>
  <c r="F24" i="1"/>
  <c r="E24" i="1"/>
  <c r="G8" i="1"/>
  <c r="F7" i="1"/>
  <c r="E7" i="1"/>
  <c r="E6" i="1" s="1"/>
  <c r="G23" i="1" l="1"/>
  <c r="G7" i="1"/>
  <c r="G44" i="1"/>
  <c r="G31" i="1"/>
  <c r="G24" i="1"/>
  <c r="F6" i="1"/>
  <c r="G6" i="1" s="1"/>
  <c r="G43" i="1"/>
  <c r="F42" i="1"/>
  <c r="E42" i="1"/>
  <c r="E37" i="1"/>
  <c r="F37" i="1"/>
  <c r="G42" i="1" l="1"/>
  <c r="F29" i="1"/>
  <c r="F28" i="1" s="1"/>
  <c r="E29" i="1"/>
  <c r="E28" i="1" s="1"/>
  <c r="G50" i="1" l="1"/>
  <c r="F49" i="1"/>
  <c r="E49" i="1"/>
  <c r="G49" i="1" l="1"/>
  <c r="G48" i="1" l="1"/>
  <c r="F47" i="1"/>
  <c r="F46" i="1" s="1"/>
  <c r="E47" i="1"/>
  <c r="E46" i="1" s="1"/>
  <c r="G41" i="1"/>
  <c r="F40" i="1"/>
  <c r="F39" i="1" s="1"/>
  <c r="E40" i="1"/>
  <c r="E39" i="1" s="1"/>
  <c r="G38" i="1"/>
  <c r="F36" i="1"/>
  <c r="E36" i="1"/>
  <c r="G35" i="1"/>
  <c r="F34" i="1"/>
  <c r="E34" i="1"/>
  <c r="E33" i="1" s="1"/>
  <c r="G30" i="1"/>
  <c r="G27" i="1"/>
  <c r="F26" i="1"/>
  <c r="E26" i="1"/>
  <c r="F18" i="1"/>
  <c r="E18" i="1"/>
  <c r="G16" i="1"/>
  <c r="F15" i="1"/>
  <c r="E15" i="1"/>
  <c r="G14" i="1"/>
  <c r="F13" i="1"/>
  <c r="E13" i="1"/>
  <c r="G11" i="1"/>
  <c r="F10" i="1"/>
  <c r="F9" i="1" s="1"/>
  <c r="E10" i="1"/>
  <c r="E9" i="1" s="1"/>
  <c r="E12" i="1" l="1"/>
  <c r="G34" i="1"/>
  <c r="G18" i="1"/>
  <c r="F33" i="1"/>
  <c r="G33" i="1" s="1"/>
  <c r="G46" i="1"/>
  <c r="G47" i="1"/>
  <c r="G13" i="1"/>
  <c r="G36" i="1"/>
  <c r="G15" i="1"/>
  <c r="G29" i="1"/>
  <c r="G37" i="1"/>
  <c r="G40" i="1"/>
  <c r="G10" i="1"/>
  <c r="G26" i="1"/>
  <c r="G9" i="1"/>
  <c r="G28" i="1"/>
  <c r="G39" i="1"/>
  <c r="F12" i="1"/>
  <c r="G12" i="1" l="1"/>
  <c r="G17" i="1"/>
  <c r="G51" i="1" l="1"/>
</calcChain>
</file>

<file path=xl/sharedStrings.xml><?xml version="1.0" encoding="utf-8"?>
<sst xmlns="http://schemas.openxmlformats.org/spreadsheetml/2006/main" count="70" uniqueCount="49">
  <si>
    <t xml:space="preserve">                                                                                                        Załącznik Nr 1</t>
  </si>
  <si>
    <t xml:space="preserve"> </t>
  </si>
  <si>
    <t>Dział</t>
  </si>
  <si>
    <t>Rozdz</t>
  </si>
  <si>
    <t>§</t>
  </si>
  <si>
    <t>Treść</t>
  </si>
  <si>
    <t>Plan</t>
  </si>
  <si>
    <t>Wykonanie</t>
  </si>
  <si>
    <t>%</t>
  </si>
  <si>
    <t>2110</t>
  </si>
  <si>
    <t>Dotacje celowe otrzymane z budżetu państwa na zadania bieżące z zakresu administracji rządowej oraz inne zadania zlecone ustawami realizowane przez powiat</t>
  </si>
  <si>
    <t>Gospodarka mieszkaniowa</t>
  </si>
  <si>
    <t>Gospodarka gruntami i nieruchomościami</t>
  </si>
  <si>
    <t>Działalność usługowa</t>
  </si>
  <si>
    <t>71012</t>
  </si>
  <si>
    <t>Zadania z zakresu geodezji i kartografii</t>
  </si>
  <si>
    <t>Nadzór budowlany</t>
  </si>
  <si>
    <t>Administracja publiczna</t>
  </si>
  <si>
    <t>Urzędy wojewódzkie</t>
  </si>
  <si>
    <t>Kwalifikacja wojskowa</t>
  </si>
  <si>
    <t>Pozostała działalność</t>
  </si>
  <si>
    <t>Bezpieczeństwo publiczne i ochrona  przeciwpożarowa</t>
  </si>
  <si>
    <t>Komendy Powiatowe Państwowej Straży Pożarnej</t>
  </si>
  <si>
    <t>Wymiar sprawiedliwości</t>
  </si>
  <si>
    <t>75515</t>
  </si>
  <si>
    <t>Nieodpłatna pomoc prawna</t>
  </si>
  <si>
    <t>Oświata i wychowanie</t>
  </si>
  <si>
    <t>80153</t>
  </si>
  <si>
    <t>Pomoc społeczna</t>
  </si>
  <si>
    <t>85203</t>
  </si>
  <si>
    <t>Ośrodki wsparcia</t>
  </si>
  <si>
    <t>Pozostałe zadania w zakresie polityki społecznej</t>
  </si>
  <si>
    <t>Zespoły do spraw orzekania o  niepełnosprawności</t>
  </si>
  <si>
    <t>Ogółem</t>
  </si>
  <si>
    <t>Zapewnienie uczniom prawa do bezpłatnego dostępu do podręczników, materiałów edukacyjnych lub ćwiczeniowych</t>
  </si>
  <si>
    <t>Tabela Nr 5</t>
  </si>
  <si>
    <t>85231</t>
  </si>
  <si>
    <t>Pomoc dla cudzoziemców</t>
  </si>
  <si>
    <t>Wykonanie dochodów związanych z realizacją zadań z zakresu administracji rządowej oraz innych zadań zleconych ustawami realizowane przez powiat za 2024 r.</t>
  </si>
  <si>
    <t>010</t>
  </si>
  <si>
    <t>Rolnictwo i łowiectwo</t>
  </si>
  <si>
    <t>01005</t>
  </si>
  <si>
    <t>Prace geodezyjno-urządzeniowe na potrzeby rolnictwa</t>
  </si>
  <si>
    <t>Pozostałe wydatki obronne</t>
  </si>
  <si>
    <t>Usuwanie skutków klęsk żywiołowych</t>
  </si>
  <si>
    <t>85295</t>
  </si>
  <si>
    <t>Obrona narodowa</t>
  </si>
  <si>
    <t>Urzędy naczelnych organów władzy państwowej, kontroli i ochrony prawa oraz sądownictwa</t>
  </si>
  <si>
    <t>Wybory do rad gmin, rad powiatów i sejmików województw, wybory wójtów, burmistrzów i prezydentów miast oraz referenda gminne, powiatowe i wojewódzkie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</si>
</sst>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u/>
      <sz val="8"/>
      <name val="Arial CE"/>
      <family val="2"/>
      <charset val="238"/>
    </font>
    <font>
      <u/>
      <sz val="8"/>
      <name val="Arial CE"/>
      <family val="2"/>
      <charset val="238"/>
    </font>
    <font>
      <b/>
      <u/>
      <sz val="8"/>
      <name val="Arial CE"/>
      <charset val="238"/>
    </font>
    <font>
      <b/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Border="1" applyAlignment="1">
      <alignment horizontal="center" vertical="center"/>
    </xf>
    <xf numFmtId="10" fontId="4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2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10" fontId="5" fillId="0" borderId="1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10" fontId="4" fillId="0" borderId="3" xfId="2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/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12" fillId="0" borderId="1" xfId="1" applyFont="1" applyBorder="1" applyAlignment="1">
      <alignment horizontal="right" vertical="center"/>
    </xf>
    <xf numFmtId="43" fontId="12" fillId="0" borderId="2" xfId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2" xfId="1" applyFont="1" applyBorder="1" applyAlignment="1">
      <alignment horizontal="right" vertical="center"/>
    </xf>
    <xf numFmtId="43" fontId="5" fillId="0" borderId="1" xfId="1" applyFont="1" applyBorder="1" applyAlignment="1">
      <alignment horizontal="justify" vertical="center"/>
    </xf>
    <xf numFmtId="43" fontId="5" fillId="0" borderId="1" xfId="1" applyNumberFormat="1" applyFont="1" applyBorder="1" applyAlignment="1">
      <alignment horizontal="right" vertical="center"/>
    </xf>
    <xf numFmtId="43" fontId="12" fillId="0" borderId="1" xfId="1" applyNumberFormat="1" applyFont="1" applyBorder="1" applyAlignment="1">
      <alignment horizontal="right" vertical="center"/>
    </xf>
    <xf numFmtId="43" fontId="4" fillId="0" borderId="1" xfId="1" applyNumberFormat="1" applyFont="1" applyBorder="1" applyAlignment="1">
      <alignment horizontal="right" vertical="center"/>
    </xf>
    <xf numFmtId="43" fontId="4" fillId="0" borderId="3" xfId="1" applyFont="1" applyBorder="1" applyAlignment="1">
      <alignment horizontal="right" vertical="center"/>
    </xf>
    <xf numFmtId="43" fontId="4" fillId="0" borderId="8" xfId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0" fontId="3" fillId="0" borderId="0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0" fontId="3" fillId="0" borderId="0" xfId="1" applyNumberFormat="1" applyFont="1" applyBorder="1" applyAlignment="1">
      <alignment horizontal="center" vertical="center"/>
    </xf>
    <xf numFmtId="10" fontId="10" fillId="0" borderId="0" xfId="1" applyNumberFormat="1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43" workbookViewId="0">
      <selection activeCell="E62" sqref="E62"/>
    </sheetView>
  </sheetViews>
  <sheetFormatPr defaultRowHeight="15" x14ac:dyDescent="0.25"/>
  <cols>
    <col min="1" max="1" width="4.7109375" customWidth="1"/>
    <col min="2" max="2" width="6.28515625" customWidth="1"/>
    <col min="3" max="3" width="6" customWidth="1"/>
    <col min="4" max="4" width="35.42578125" customWidth="1"/>
    <col min="5" max="6" width="13.5703125" style="39" customWidth="1"/>
    <col min="7" max="7" width="7.42578125" customWidth="1"/>
    <col min="8" max="8" width="0.5703125" customWidth="1"/>
  </cols>
  <sheetData>
    <row r="1" spans="1:7" ht="25.5" customHeight="1" x14ac:dyDescent="0.25">
      <c r="A1" s="1" t="s">
        <v>0</v>
      </c>
      <c r="B1" s="63" t="s">
        <v>1</v>
      </c>
      <c r="C1" s="63"/>
      <c r="D1" s="63"/>
      <c r="E1" s="64" t="s">
        <v>35</v>
      </c>
      <c r="F1" s="64"/>
      <c r="G1" s="2"/>
    </row>
    <row r="2" spans="1:7" ht="27.75" customHeight="1" x14ac:dyDescent="0.25">
      <c r="A2" s="1"/>
      <c r="B2" s="38"/>
      <c r="C2" s="38"/>
      <c r="D2" s="38"/>
      <c r="E2" s="59"/>
      <c r="F2" s="59"/>
      <c r="G2" s="2"/>
    </row>
    <row r="3" spans="1:7" ht="28.5" customHeight="1" x14ac:dyDescent="0.25">
      <c r="A3" s="65" t="s">
        <v>38</v>
      </c>
      <c r="B3" s="65"/>
      <c r="C3" s="65"/>
      <c r="D3" s="65"/>
      <c r="E3" s="65"/>
      <c r="F3" s="65"/>
      <c r="G3" s="65"/>
    </row>
    <row r="4" spans="1:7" ht="7.5" customHeight="1" x14ac:dyDescent="0.25">
      <c r="A4" s="66"/>
      <c r="B4" s="67"/>
      <c r="C4" s="67"/>
      <c r="D4" s="67"/>
      <c r="E4" s="67"/>
      <c r="F4" s="67"/>
      <c r="G4" s="67"/>
    </row>
    <row r="5" spans="1:7" ht="18" customHeight="1" x14ac:dyDescent="0.25">
      <c r="A5" s="3" t="s">
        <v>2</v>
      </c>
      <c r="B5" s="3" t="s">
        <v>3</v>
      </c>
      <c r="C5" s="4" t="s">
        <v>4</v>
      </c>
      <c r="D5" s="5" t="s">
        <v>5</v>
      </c>
      <c r="E5" s="40" t="s">
        <v>6</v>
      </c>
      <c r="F5" s="41" t="s">
        <v>7</v>
      </c>
      <c r="G5" s="6" t="s">
        <v>8</v>
      </c>
    </row>
    <row r="6" spans="1:7" x14ac:dyDescent="0.25">
      <c r="A6" s="61" t="s">
        <v>39</v>
      </c>
      <c r="B6" s="15"/>
      <c r="C6" s="4"/>
      <c r="D6" s="54" t="s">
        <v>40</v>
      </c>
      <c r="E6" s="42">
        <f>SUM(E7)</f>
        <v>30750</v>
      </c>
      <c r="F6" s="43">
        <f>SUM(F7)</f>
        <v>30750</v>
      </c>
      <c r="G6" s="8">
        <f t="shared" ref="G6:G8" si="0">F6/E6</f>
        <v>1</v>
      </c>
    </row>
    <row r="7" spans="1:7" ht="21" x14ac:dyDescent="0.25">
      <c r="A7" s="60"/>
      <c r="B7" s="9" t="s">
        <v>41</v>
      </c>
      <c r="C7" s="18"/>
      <c r="D7" s="55" t="s">
        <v>42</v>
      </c>
      <c r="E7" s="44">
        <f>SUM(E8:E8)</f>
        <v>30750</v>
      </c>
      <c r="F7" s="45">
        <f>SUM(F8:F8)</f>
        <v>30750</v>
      </c>
      <c r="G7" s="19">
        <f t="shared" si="0"/>
        <v>1</v>
      </c>
    </row>
    <row r="8" spans="1:7" ht="45" x14ac:dyDescent="0.25">
      <c r="A8" s="20"/>
      <c r="B8" s="21"/>
      <c r="C8" s="4">
        <v>2110</v>
      </c>
      <c r="D8" s="56" t="s">
        <v>10</v>
      </c>
      <c r="E8" s="46">
        <v>30750</v>
      </c>
      <c r="F8" s="47">
        <v>30750</v>
      </c>
      <c r="G8" s="13">
        <f t="shared" si="0"/>
        <v>1</v>
      </c>
    </row>
    <row r="9" spans="1:7" x14ac:dyDescent="0.25">
      <c r="A9" s="14">
        <v>700</v>
      </c>
      <c r="B9" s="15"/>
      <c r="C9" s="4"/>
      <c r="D9" s="54" t="s">
        <v>11</v>
      </c>
      <c r="E9" s="42">
        <f>SUM(E10)</f>
        <v>261273</v>
      </c>
      <c r="F9" s="43">
        <f>SUM(F10)</f>
        <v>261230.21</v>
      </c>
      <c r="G9" s="8">
        <f t="shared" ref="G9:G51" si="1">F9/E9</f>
        <v>0.99983622494478952</v>
      </c>
    </row>
    <row r="10" spans="1:7" x14ac:dyDescent="0.25">
      <c r="A10" s="16"/>
      <c r="B10" s="17">
        <v>70005</v>
      </c>
      <c r="C10" s="18"/>
      <c r="D10" s="55" t="s">
        <v>12</v>
      </c>
      <c r="E10" s="44">
        <f>SUM(E11:E11)</f>
        <v>261273</v>
      </c>
      <c r="F10" s="45">
        <f>SUM(F11:F11)</f>
        <v>261230.21</v>
      </c>
      <c r="G10" s="19">
        <f t="shared" si="1"/>
        <v>0.99983622494478952</v>
      </c>
    </row>
    <row r="11" spans="1:7" ht="45" x14ac:dyDescent="0.25">
      <c r="A11" s="20"/>
      <c r="B11" s="21"/>
      <c r="C11" s="4">
        <v>2110</v>
      </c>
      <c r="D11" s="56" t="s">
        <v>10</v>
      </c>
      <c r="E11" s="46">
        <v>261273</v>
      </c>
      <c r="F11" s="47">
        <v>261230.21</v>
      </c>
      <c r="G11" s="13">
        <f t="shared" si="1"/>
        <v>0.99983622494478952</v>
      </c>
    </row>
    <row r="12" spans="1:7" x14ac:dyDescent="0.25">
      <c r="A12" s="14">
        <v>710</v>
      </c>
      <c r="B12" s="15"/>
      <c r="C12" s="4"/>
      <c r="D12" s="54" t="s">
        <v>13</v>
      </c>
      <c r="E12" s="42">
        <f>SUM(E13+E15)</f>
        <v>1017971.1799999999</v>
      </c>
      <c r="F12" s="42">
        <f>SUM(F13+F15)</f>
        <v>1017969.5900000001</v>
      </c>
      <c r="G12" s="8">
        <f t="shared" si="1"/>
        <v>0.99999843806973021</v>
      </c>
    </row>
    <row r="13" spans="1:7" x14ac:dyDescent="0.25">
      <c r="A13" s="16"/>
      <c r="B13" s="9" t="s">
        <v>14</v>
      </c>
      <c r="C13" s="7"/>
      <c r="D13" s="55" t="s">
        <v>15</v>
      </c>
      <c r="E13" s="44">
        <f>SUM(E14)</f>
        <v>260045.18</v>
      </c>
      <c r="F13" s="44">
        <f>SUM(F14)</f>
        <v>260045.18</v>
      </c>
      <c r="G13" s="19">
        <f t="shared" si="1"/>
        <v>1</v>
      </c>
    </row>
    <row r="14" spans="1:7" ht="45" x14ac:dyDescent="0.25">
      <c r="A14" s="16"/>
      <c r="B14" s="21"/>
      <c r="C14" s="4">
        <v>2110</v>
      </c>
      <c r="D14" s="56" t="s">
        <v>10</v>
      </c>
      <c r="E14" s="46">
        <v>260045.18</v>
      </c>
      <c r="F14" s="47">
        <v>260045.18</v>
      </c>
      <c r="G14" s="13">
        <f t="shared" si="1"/>
        <v>1</v>
      </c>
    </row>
    <row r="15" spans="1:7" x14ac:dyDescent="0.25">
      <c r="A15" s="16"/>
      <c r="B15" s="17">
        <v>71015</v>
      </c>
      <c r="C15" s="18"/>
      <c r="D15" s="55" t="s">
        <v>16</v>
      </c>
      <c r="E15" s="44">
        <f>SUM(E16:E16)</f>
        <v>757926</v>
      </c>
      <c r="F15" s="44">
        <f>SUM(F16:F16)</f>
        <v>757924.41</v>
      </c>
      <c r="G15" s="19">
        <f t="shared" si="1"/>
        <v>0.99999790216986884</v>
      </c>
    </row>
    <row r="16" spans="1:7" ht="45" x14ac:dyDescent="0.25">
      <c r="A16" s="16"/>
      <c r="B16" s="22"/>
      <c r="C16" s="4">
        <v>2110</v>
      </c>
      <c r="D16" s="56" t="s">
        <v>10</v>
      </c>
      <c r="E16" s="46">
        <v>757926</v>
      </c>
      <c r="F16" s="47">
        <v>757924.41</v>
      </c>
      <c r="G16" s="13">
        <f t="shared" si="1"/>
        <v>0.99999790216986884</v>
      </c>
    </row>
    <row r="17" spans="1:7" x14ac:dyDescent="0.25">
      <c r="A17" s="14">
        <v>750</v>
      </c>
      <c r="B17" s="15"/>
      <c r="C17" s="4"/>
      <c r="D17" s="54" t="s">
        <v>17</v>
      </c>
      <c r="E17" s="42">
        <f>SUM(E18)</f>
        <v>57884</v>
      </c>
      <c r="F17" s="42">
        <f>SUM(F18)</f>
        <v>57884</v>
      </c>
      <c r="G17" s="8">
        <f t="shared" si="1"/>
        <v>1</v>
      </c>
    </row>
    <row r="18" spans="1:7" x14ac:dyDescent="0.25">
      <c r="A18" s="16"/>
      <c r="B18" s="17">
        <v>75011</v>
      </c>
      <c r="C18" s="18"/>
      <c r="D18" s="55" t="s">
        <v>18</v>
      </c>
      <c r="E18" s="44">
        <f>SUM(E19:E19)</f>
        <v>57884</v>
      </c>
      <c r="F18" s="44">
        <f>SUM(F19:F19)</f>
        <v>57884</v>
      </c>
      <c r="G18" s="19">
        <f t="shared" si="1"/>
        <v>1</v>
      </c>
    </row>
    <row r="19" spans="1:7" ht="45" x14ac:dyDescent="0.25">
      <c r="A19" s="16"/>
      <c r="B19" s="22"/>
      <c r="C19" s="4">
        <v>2110</v>
      </c>
      <c r="D19" s="56" t="s">
        <v>10</v>
      </c>
      <c r="E19" s="46">
        <v>57884</v>
      </c>
      <c r="F19" s="47">
        <v>57884</v>
      </c>
      <c r="G19" s="13">
        <f t="shared" si="1"/>
        <v>1</v>
      </c>
    </row>
    <row r="20" spans="1:7" ht="33.75" x14ac:dyDescent="0.25">
      <c r="A20" s="14">
        <v>751</v>
      </c>
      <c r="B20" s="15"/>
      <c r="C20" s="4"/>
      <c r="D20" s="54" t="s">
        <v>47</v>
      </c>
      <c r="E20" s="42">
        <f>SUM(E21)</f>
        <v>106770</v>
      </c>
      <c r="F20" s="42">
        <f>SUM(F21)</f>
        <v>105750.79</v>
      </c>
      <c r="G20" s="8">
        <f t="shared" si="1"/>
        <v>0.99045415378851731</v>
      </c>
    </row>
    <row r="21" spans="1:7" ht="45.75" customHeight="1" x14ac:dyDescent="0.25">
      <c r="A21" s="16"/>
      <c r="B21" s="17">
        <v>75109</v>
      </c>
      <c r="C21" s="18"/>
      <c r="D21" s="55" t="s">
        <v>48</v>
      </c>
      <c r="E21" s="44">
        <f>SUM(E22)</f>
        <v>106770</v>
      </c>
      <c r="F21" s="45">
        <f>SUM(F22)</f>
        <v>105750.79</v>
      </c>
      <c r="G21" s="19">
        <f t="shared" si="1"/>
        <v>0.99045415378851731</v>
      </c>
    </row>
    <row r="22" spans="1:7" ht="45" x14ac:dyDescent="0.25">
      <c r="A22" s="20"/>
      <c r="B22" s="21"/>
      <c r="C22" s="4">
        <v>2110</v>
      </c>
      <c r="D22" s="56" t="s">
        <v>10</v>
      </c>
      <c r="E22" s="46">
        <v>106770</v>
      </c>
      <c r="F22" s="47">
        <v>105750.79</v>
      </c>
      <c r="G22" s="13">
        <f t="shared" si="1"/>
        <v>0.99045415378851731</v>
      </c>
    </row>
    <row r="23" spans="1:7" x14ac:dyDescent="0.25">
      <c r="A23" s="14">
        <v>752</v>
      </c>
      <c r="B23" s="15"/>
      <c r="C23" s="4"/>
      <c r="D23" s="54" t="s">
        <v>46</v>
      </c>
      <c r="E23" s="42">
        <f>SUM(E24+E26)</f>
        <v>36846</v>
      </c>
      <c r="F23" s="42">
        <f>SUM(F24+F26)</f>
        <v>36845.46</v>
      </c>
      <c r="G23" s="8">
        <f t="shared" ref="G23" si="2">F23/E23</f>
        <v>0.99998534440644848</v>
      </c>
    </row>
    <row r="24" spans="1:7" x14ac:dyDescent="0.25">
      <c r="A24" s="16"/>
      <c r="B24" s="17">
        <v>75212</v>
      </c>
      <c r="C24" s="18"/>
      <c r="D24" s="55" t="s">
        <v>43</v>
      </c>
      <c r="E24" s="44">
        <f>SUM(E25)</f>
        <v>8000</v>
      </c>
      <c r="F24" s="45">
        <f>SUM(F25)</f>
        <v>8000</v>
      </c>
      <c r="G24" s="19">
        <f t="shared" ref="G24:G25" si="3">F24/E24</f>
        <v>1</v>
      </c>
    </row>
    <row r="25" spans="1:7" ht="45" x14ac:dyDescent="0.25">
      <c r="A25" s="16"/>
      <c r="B25" s="21"/>
      <c r="C25" s="4">
        <v>2110</v>
      </c>
      <c r="D25" s="56" t="s">
        <v>10</v>
      </c>
      <c r="E25" s="46">
        <v>8000</v>
      </c>
      <c r="F25" s="47">
        <v>8000</v>
      </c>
      <c r="G25" s="13">
        <f t="shared" si="3"/>
        <v>1</v>
      </c>
    </row>
    <row r="26" spans="1:7" x14ac:dyDescent="0.25">
      <c r="A26" s="16"/>
      <c r="B26" s="17">
        <v>75224</v>
      </c>
      <c r="C26" s="18"/>
      <c r="D26" s="55" t="s">
        <v>19</v>
      </c>
      <c r="E26" s="44">
        <f>SUM(E27)</f>
        <v>28846</v>
      </c>
      <c r="F26" s="45">
        <f>SUM(F27)</f>
        <v>28845.46</v>
      </c>
      <c r="G26" s="19">
        <f t="shared" si="1"/>
        <v>0.99998127990015939</v>
      </c>
    </row>
    <row r="27" spans="1:7" ht="45" x14ac:dyDescent="0.25">
      <c r="A27" s="20"/>
      <c r="B27" s="21"/>
      <c r="C27" s="4">
        <v>2110</v>
      </c>
      <c r="D27" s="56" t="s">
        <v>10</v>
      </c>
      <c r="E27" s="46">
        <v>28846</v>
      </c>
      <c r="F27" s="47">
        <v>28845.46</v>
      </c>
      <c r="G27" s="13">
        <f t="shared" si="1"/>
        <v>0.99998127990015939</v>
      </c>
    </row>
    <row r="28" spans="1:7" ht="22.5" x14ac:dyDescent="0.25">
      <c r="A28" s="23">
        <v>754</v>
      </c>
      <c r="B28" s="24"/>
      <c r="C28" s="25"/>
      <c r="D28" s="54" t="s">
        <v>21</v>
      </c>
      <c r="E28" s="48">
        <f>SUM(E29+E31)</f>
        <v>8124817.5599999996</v>
      </c>
      <c r="F28" s="48">
        <f>SUM(F29+F31)</f>
        <v>8124221.3399999999</v>
      </c>
      <c r="G28" s="26">
        <f t="shared" si="1"/>
        <v>0.99992661742917954</v>
      </c>
    </row>
    <row r="29" spans="1:7" ht="21" x14ac:dyDescent="0.25">
      <c r="A29" s="16"/>
      <c r="B29" s="27">
        <v>75411</v>
      </c>
      <c r="C29" s="18"/>
      <c r="D29" s="55" t="s">
        <v>22</v>
      </c>
      <c r="E29" s="44">
        <f>SUM(E30:E30)</f>
        <v>8048489</v>
      </c>
      <c r="F29" s="44">
        <f>SUM(F30:F30)</f>
        <v>8047892.7800000003</v>
      </c>
      <c r="G29" s="19">
        <f t="shared" si="1"/>
        <v>0.99992592149905413</v>
      </c>
    </row>
    <row r="30" spans="1:7" ht="45" x14ac:dyDescent="0.25">
      <c r="A30" s="16"/>
      <c r="B30" s="62"/>
      <c r="C30" s="4">
        <v>2110</v>
      </c>
      <c r="D30" s="56" t="s">
        <v>10</v>
      </c>
      <c r="E30" s="46">
        <v>8048489</v>
      </c>
      <c r="F30" s="47">
        <v>8047892.7800000003</v>
      </c>
      <c r="G30" s="13">
        <f t="shared" si="1"/>
        <v>0.99992592149905413</v>
      </c>
    </row>
    <row r="31" spans="1:7" x14ac:dyDescent="0.25">
      <c r="A31" s="16"/>
      <c r="B31" s="27">
        <v>75478</v>
      </c>
      <c r="C31" s="18"/>
      <c r="D31" s="55" t="s">
        <v>44</v>
      </c>
      <c r="E31" s="44">
        <f>SUM(E32:E32)</f>
        <v>76328.56</v>
      </c>
      <c r="F31" s="44">
        <f>SUM(F32:F32)</f>
        <v>76328.56</v>
      </c>
      <c r="G31" s="19">
        <f t="shared" ref="G31:G32" si="4">F31/E31</f>
        <v>1</v>
      </c>
    </row>
    <row r="32" spans="1:7" ht="45" x14ac:dyDescent="0.25">
      <c r="A32" s="16"/>
      <c r="B32" s="28"/>
      <c r="C32" s="4">
        <v>2110</v>
      </c>
      <c r="D32" s="56" t="s">
        <v>10</v>
      </c>
      <c r="E32" s="46">
        <v>76328.56</v>
      </c>
      <c r="F32" s="47">
        <v>76328.56</v>
      </c>
      <c r="G32" s="13">
        <f t="shared" si="4"/>
        <v>1</v>
      </c>
    </row>
    <row r="33" spans="1:7" x14ac:dyDescent="0.25">
      <c r="A33" s="29">
        <v>755</v>
      </c>
      <c r="B33" s="30"/>
      <c r="C33" s="7"/>
      <c r="D33" s="57" t="s">
        <v>23</v>
      </c>
      <c r="E33" s="49">
        <f>SUM(E34)</f>
        <v>211068</v>
      </c>
      <c r="F33" s="49">
        <f>SUM(F34)</f>
        <v>211068</v>
      </c>
      <c r="G33" s="11">
        <f t="shared" si="1"/>
        <v>1</v>
      </c>
    </row>
    <row r="34" spans="1:7" x14ac:dyDescent="0.25">
      <c r="A34" s="16"/>
      <c r="B34" s="9" t="s">
        <v>24</v>
      </c>
      <c r="C34" s="7"/>
      <c r="D34" s="55" t="s">
        <v>25</v>
      </c>
      <c r="E34" s="50">
        <f>SUM(E35)</f>
        <v>211068</v>
      </c>
      <c r="F34" s="50">
        <f>SUM(F35)</f>
        <v>211068</v>
      </c>
      <c r="G34" s="19">
        <f t="shared" si="1"/>
        <v>1</v>
      </c>
    </row>
    <row r="35" spans="1:7" ht="45" x14ac:dyDescent="0.25">
      <c r="A35" s="20"/>
      <c r="B35" s="12"/>
      <c r="C35" s="7" t="s">
        <v>9</v>
      </c>
      <c r="D35" s="56" t="s">
        <v>10</v>
      </c>
      <c r="E35" s="51">
        <v>211068</v>
      </c>
      <c r="F35" s="47">
        <v>211068</v>
      </c>
      <c r="G35" s="13">
        <f t="shared" si="1"/>
        <v>1</v>
      </c>
    </row>
    <row r="36" spans="1:7" x14ac:dyDescent="0.25">
      <c r="A36" s="29">
        <v>801</v>
      </c>
      <c r="B36" s="30"/>
      <c r="C36" s="7"/>
      <c r="D36" s="57" t="s">
        <v>26</v>
      </c>
      <c r="E36" s="49">
        <f>SUM(E37)</f>
        <v>65509.04</v>
      </c>
      <c r="F36" s="49">
        <f>SUM(F37)</f>
        <v>65509.04</v>
      </c>
      <c r="G36" s="11">
        <f t="shared" si="1"/>
        <v>1</v>
      </c>
    </row>
    <row r="37" spans="1:7" ht="42" x14ac:dyDescent="0.25">
      <c r="A37" s="16"/>
      <c r="B37" s="10" t="s">
        <v>27</v>
      </c>
      <c r="C37" s="7"/>
      <c r="D37" s="55" t="s">
        <v>34</v>
      </c>
      <c r="E37" s="50">
        <f>SUM(E38)</f>
        <v>65509.04</v>
      </c>
      <c r="F37" s="50">
        <f>SUM(F38)</f>
        <v>65509.04</v>
      </c>
      <c r="G37" s="19">
        <f t="shared" si="1"/>
        <v>1</v>
      </c>
    </row>
    <row r="38" spans="1:7" ht="45" x14ac:dyDescent="0.25">
      <c r="A38" s="20"/>
      <c r="B38" s="37"/>
      <c r="C38" s="7" t="s">
        <v>9</v>
      </c>
      <c r="D38" s="56" t="s">
        <v>10</v>
      </c>
      <c r="E38" s="51">
        <v>65509.04</v>
      </c>
      <c r="F38" s="46">
        <v>65509.04</v>
      </c>
      <c r="G38" s="13">
        <f t="shared" si="1"/>
        <v>1</v>
      </c>
    </row>
    <row r="39" spans="1:7" x14ac:dyDescent="0.25">
      <c r="A39" s="14">
        <v>852</v>
      </c>
      <c r="B39" s="15"/>
      <c r="C39" s="4"/>
      <c r="D39" s="54" t="s">
        <v>28</v>
      </c>
      <c r="E39" s="42">
        <f>E40+E42+E44</f>
        <v>1326394.32</v>
      </c>
      <c r="F39" s="42">
        <f>F40+F42+F44</f>
        <v>1325193.19</v>
      </c>
      <c r="G39" s="8">
        <f t="shared" ref="G39:G45" si="5">F39/E39</f>
        <v>0.99909443972890344</v>
      </c>
    </row>
    <row r="40" spans="1:7" x14ac:dyDescent="0.25">
      <c r="A40" s="35"/>
      <c r="B40" s="9" t="s">
        <v>29</v>
      </c>
      <c r="C40" s="10"/>
      <c r="D40" s="55" t="s">
        <v>30</v>
      </c>
      <c r="E40" s="44">
        <f>SUM(E41)</f>
        <v>1291478.32</v>
      </c>
      <c r="F40" s="45">
        <f>SUM(F41)</f>
        <v>1290277.19</v>
      </c>
      <c r="G40" s="31">
        <f t="shared" si="5"/>
        <v>0.99906995728739745</v>
      </c>
    </row>
    <row r="41" spans="1:7" ht="45" x14ac:dyDescent="0.25">
      <c r="A41" s="35"/>
      <c r="B41" s="12"/>
      <c r="C41" s="7" t="s">
        <v>9</v>
      </c>
      <c r="D41" s="56" t="s">
        <v>10</v>
      </c>
      <c r="E41" s="46">
        <v>1291478.32</v>
      </c>
      <c r="F41" s="47">
        <v>1290277.19</v>
      </c>
      <c r="G41" s="32">
        <f t="shared" si="5"/>
        <v>0.99906995728739745</v>
      </c>
    </row>
    <row r="42" spans="1:7" x14ac:dyDescent="0.25">
      <c r="A42" s="35"/>
      <c r="B42" s="9" t="s">
        <v>36</v>
      </c>
      <c r="C42" s="10"/>
      <c r="D42" s="55" t="s">
        <v>37</v>
      </c>
      <c r="E42" s="44">
        <f>SUM(E43)</f>
        <v>31320</v>
      </c>
      <c r="F42" s="45">
        <f>SUM(F43)</f>
        <v>31320</v>
      </c>
      <c r="G42" s="31">
        <f t="shared" si="5"/>
        <v>1</v>
      </c>
    </row>
    <row r="43" spans="1:7" ht="45" x14ac:dyDescent="0.25">
      <c r="A43" s="35"/>
      <c r="B43" s="12"/>
      <c r="C43" s="7" t="s">
        <v>9</v>
      </c>
      <c r="D43" s="56" t="s">
        <v>10</v>
      </c>
      <c r="E43" s="46">
        <v>31320</v>
      </c>
      <c r="F43" s="47">
        <v>31320</v>
      </c>
      <c r="G43" s="32">
        <f t="shared" si="5"/>
        <v>1</v>
      </c>
    </row>
    <row r="44" spans="1:7" x14ac:dyDescent="0.25">
      <c r="A44" s="35"/>
      <c r="B44" s="9" t="s">
        <v>45</v>
      </c>
      <c r="C44" s="10"/>
      <c r="D44" s="55" t="s">
        <v>20</v>
      </c>
      <c r="E44" s="44">
        <f>SUM(E45)</f>
        <v>3596</v>
      </c>
      <c r="F44" s="45">
        <f>SUM(F45)</f>
        <v>3596</v>
      </c>
      <c r="G44" s="31">
        <f t="shared" si="5"/>
        <v>1</v>
      </c>
    </row>
    <row r="45" spans="1:7" ht="45" x14ac:dyDescent="0.25">
      <c r="A45" s="35"/>
      <c r="B45" s="12"/>
      <c r="C45" s="7" t="s">
        <v>9</v>
      </c>
      <c r="D45" s="56" t="s">
        <v>10</v>
      </c>
      <c r="E45" s="46">
        <v>3596</v>
      </c>
      <c r="F45" s="47">
        <v>3596</v>
      </c>
      <c r="G45" s="32">
        <f t="shared" si="5"/>
        <v>1</v>
      </c>
    </row>
    <row r="46" spans="1:7" ht="22.5" x14ac:dyDescent="0.25">
      <c r="A46" s="14">
        <v>853</v>
      </c>
      <c r="B46" s="36"/>
      <c r="C46" s="4"/>
      <c r="D46" s="54" t="s">
        <v>31</v>
      </c>
      <c r="E46" s="42">
        <f>SUM(E47+E49)</f>
        <v>479620</v>
      </c>
      <c r="F46" s="42">
        <f>SUM(F47+F49)</f>
        <v>479620</v>
      </c>
      <c r="G46" s="8">
        <f t="shared" si="1"/>
        <v>1</v>
      </c>
    </row>
    <row r="47" spans="1:7" ht="21" x14ac:dyDescent="0.25">
      <c r="A47" s="16"/>
      <c r="B47" s="17">
        <v>85321</v>
      </c>
      <c r="C47" s="18"/>
      <c r="D47" s="55" t="s">
        <v>32</v>
      </c>
      <c r="E47" s="44">
        <f>SUM(E48)</f>
        <v>451900</v>
      </c>
      <c r="F47" s="44">
        <f>SUM(F48)</f>
        <v>451900</v>
      </c>
      <c r="G47" s="19">
        <f t="shared" si="1"/>
        <v>1</v>
      </c>
    </row>
    <row r="48" spans="1:7" ht="45" x14ac:dyDescent="0.25">
      <c r="A48" s="16"/>
      <c r="B48" s="22"/>
      <c r="C48" s="29">
        <v>2110</v>
      </c>
      <c r="D48" s="58" t="s">
        <v>10</v>
      </c>
      <c r="E48" s="52">
        <v>451900</v>
      </c>
      <c r="F48" s="53">
        <v>451900</v>
      </c>
      <c r="G48" s="33">
        <f t="shared" si="1"/>
        <v>1</v>
      </c>
    </row>
    <row r="49" spans="1:7" x14ac:dyDescent="0.25">
      <c r="A49" s="16"/>
      <c r="B49" s="17">
        <v>85395</v>
      </c>
      <c r="C49" s="18"/>
      <c r="D49" s="55" t="s">
        <v>20</v>
      </c>
      <c r="E49" s="44">
        <f>SUM(E50)</f>
        <v>27720</v>
      </c>
      <c r="F49" s="44">
        <f>SUM(F50)</f>
        <v>27720</v>
      </c>
      <c r="G49" s="19">
        <f t="shared" ref="G49:G50" si="6">F49/E49</f>
        <v>1</v>
      </c>
    </row>
    <row r="50" spans="1:7" ht="45" x14ac:dyDescent="0.25">
      <c r="A50" s="16"/>
      <c r="B50" s="22"/>
      <c r="C50" s="29">
        <v>2110</v>
      </c>
      <c r="D50" s="58" t="s">
        <v>10</v>
      </c>
      <c r="E50" s="52">
        <v>27720</v>
      </c>
      <c r="F50" s="53">
        <v>27720</v>
      </c>
      <c r="G50" s="33">
        <f t="shared" si="6"/>
        <v>1</v>
      </c>
    </row>
    <row r="51" spans="1:7" ht="19.5" customHeight="1" x14ac:dyDescent="0.25">
      <c r="A51" s="3"/>
      <c r="B51" s="34"/>
      <c r="C51" s="4"/>
      <c r="D51" s="54" t="s">
        <v>33</v>
      </c>
      <c r="E51" s="42">
        <f>SUM(E6+E9+E12+E17+E20+E23+E28+E33+E36+E39+E46)</f>
        <v>11718903.1</v>
      </c>
      <c r="F51" s="42">
        <f>SUM(F6+F9+F12+F17+F20+F23+F28+F33+F36+F39+F46)</f>
        <v>11716041.619999999</v>
      </c>
      <c r="G51" s="8">
        <f t="shared" si="1"/>
        <v>0.99975582356338444</v>
      </c>
    </row>
  </sheetData>
  <mergeCells count="4">
    <mergeCell ref="B1:D1"/>
    <mergeCell ref="E1:F1"/>
    <mergeCell ref="A3:G3"/>
    <mergeCell ref="A4:G4"/>
  </mergeCells>
  <pageMargins left="0.70866141732283472" right="0.70866141732283472" top="0.98425196850393704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Nr 5</vt:lpstr>
      <vt:lpstr>'Tabela Nr 5'!Tytuły_wydruku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Sobolewska</dc:creator>
  <cp:lastModifiedBy>Agnieszka Kalinowska-Szymańska</cp:lastModifiedBy>
  <cp:lastPrinted>2025-03-06T11:14:30Z</cp:lastPrinted>
  <dcterms:created xsi:type="dcterms:W3CDTF">2019-03-22T14:18:25Z</dcterms:created>
  <dcterms:modified xsi:type="dcterms:W3CDTF">2025-03-06T11:15:56Z</dcterms:modified>
</cp:coreProperties>
</file>