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5\30 stycznia\"/>
    </mc:Choice>
  </mc:AlternateContent>
  <bookViews>
    <workbookView xWindow="0" yWindow="0" windowWidth="28800" windowHeight="12435"/>
  </bookViews>
  <sheets>
    <sheet name="29 stycznia" sheetId="30" r:id="rId1"/>
  </sheets>
  <definedNames>
    <definedName name="_xlnm.Print_Titles" localSheetId="0">'29 stycznia'!$21:$22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0" l="1"/>
  <c r="G27" i="30"/>
  <c r="G50" i="30"/>
  <c r="H80" i="30"/>
  <c r="H79" i="30"/>
  <c r="H78" i="30"/>
  <c r="H77" i="30"/>
  <c r="G76" i="30"/>
  <c r="F76" i="30"/>
  <c r="F75" i="30" s="1"/>
  <c r="H74" i="30"/>
  <c r="H73" i="30"/>
  <c r="H72" i="30"/>
  <c r="G71" i="30"/>
  <c r="F71" i="30"/>
  <c r="H69" i="30"/>
  <c r="H68" i="30"/>
  <c r="H67" i="30"/>
  <c r="H66" i="30"/>
  <c r="G65" i="30"/>
  <c r="G64" i="30" s="1"/>
  <c r="F65" i="30"/>
  <c r="F64" i="30" s="1"/>
  <c r="H63" i="30"/>
  <c r="H62" i="30"/>
  <c r="H61" i="30"/>
  <c r="G60" i="30"/>
  <c r="G59" i="30" s="1"/>
  <c r="F60" i="30"/>
  <c r="F59" i="30" s="1"/>
  <c r="H58" i="30"/>
  <c r="H57" i="30"/>
  <c r="H56" i="30"/>
  <c r="G55" i="30"/>
  <c r="G54" i="30" s="1"/>
  <c r="F55" i="30"/>
  <c r="F54" i="30" s="1"/>
  <c r="H53" i="30"/>
  <c r="H52" i="30"/>
  <c r="H51" i="30"/>
  <c r="F50" i="30"/>
  <c r="F49" i="30" s="1"/>
  <c r="H48" i="30"/>
  <c r="H47" i="30" s="1"/>
  <c r="H46" i="30" s="1"/>
  <c r="G47" i="30"/>
  <c r="G46" i="30" s="1"/>
  <c r="F47" i="30"/>
  <c r="F46" i="30" s="1"/>
  <c r="H45" i="30"/>
  <c r="H44" i="30"/>
  <c r="H43" i="30"/>
  <c r="G42" i="30"/>
  <c r="G41" i="30" s="1"/>
  <c r="F42" i="30"/>
  <c r="F41" i="30" s="1"/>
  <c r="H40" i="30"/>
  <c r="H39" i="30"/>
  <c r="H38" i="30"/>
  <c r="G37" i="30"/>
  <c r="G36" i="30" s="1"/>
  <c r="F37" i="30"/>
  <c r="F36" i="30" s="1"/>
  <c r="H35" i="30"/>
  <c r="H34" i="30" s="1"/>
  <c r="H33" i="30" s="1"/>
  <c r="G34" i="30"/>
  <c r="G33" i="30" s="1"/>
  <c r="F34" i="30"/>
  <c r="F33" i="30" s="1"/>
  <c r="H32" i="30"/>
  <c r="H31" i="30"/>
  <c r="H30" i="30"/>
  <c r="G29" i="30"/>
  <c r="G28" i="30" s="1"/>
  <c r="F29" i="30"/>
  <c r="F28" i="30" s="1"/>
  <c r="H26" i="30"/>
  <c r="H25" i="30" s="1"/>
  <c r="H24" i="30" s="1"/>
  <c r="H23" i="30" s="1"/>
  <c r="G25" i="30"/>
  <c r="G24" i="30" s="1"/>
  <c r="G23" i="30" s="1"/>
  <c r="F25" i="30"/>
  <c r="F24" i="30" s="1"/>
  <c r="F23" i="30" s="1"/>
  <c r="H17" i="30"/>
  <c r="H16" i="30" s="1"/>
  <c r="H15" i="30" s="1"/>
  <c r="G16" i="30"/>
  <c r="G15" i="30" s="1"/>
  <c r="F16" i="30"/>
  <c r="F15" i="30" s="1"/>
  <c r="H14" i="30"/>
  <c r="H13" i="30" s="1"/>
  <c r="H12" i="30" s="1"/>
  <c r="G13" i="30"/>
  <c r="G12" i="30" s="1"/>
  <c r="F13" i="30"/>
  <c r="F12" i="30" s="1"/>
  <c r="H11" i="30"/>
  <c r="H10" i="30" s="1"/>
  <c r="H9" i="30" s="1"/>
  <c r="G10" i="30"/>
  <c r="G9" i="30" s="1"/>
  <c r="F10" i="30"/>
  <c r="F9" i="30" s="1"/>
  <c r="F70" i="30" l="1"/>
  <c r="G70" i="30"/>
  <c r="F18" i="30"/>
  <c r="H29" i="30"/>
  <c r="H28" i="30" s="1"/>
  <c r="H76" i="30"/>
  <c r="H75" i="30" s="1"/>
  <c r="H71" i="30"/>
  <c r="H65" i="30"/>
  <c r="H64" i="30" s="1"/>
  <c r="H60" i="30"/>
  <c r="H59" i="30" s="1"/>
  <c r="H55" i="30"/>
  <c r="H54" i="30" s="1"/>
  <c r="H50" i="30"/>
  <c r="H49" i="30" s="1"/>
  <c r="H42" i="30"/>
  <c r="H41" i="30" s="1"/>
  <c r="H37" i="30"/>
  <c r="H36" i="30" s="1"/>
  <c r="G18" i="30"/>
  <c r="H18" i="30"/>
  <c r="F27" i="30"/>
  <c r="G75" i="30"/>
  <c r="H70" i="30" l="1"/>
  <c r="F81" i="30"/>
  <c r="G81" i="30"/>
  <c r="H27" i="30"/>
  <c r="H81" i="30" l="1"/>
</calcChain>
</file>

<file path=xl/sharedStrings.xml><?xml version="1.0" encoding="utf-8"?>
<sst xmlns="http://schemas.openxmlformats.org/spreadsheetml/2006/main" count="108" uniqueCount="56">
  <si>
    <t>Dział</t>
  </si>
  <si>
    <t>Rozdz.</t>
  </si>
  <si>
    <t>§</t>
  </si>
  <si>
    <t>Treść</t>
  </si>
  <si>
    <t>Wydatki</t>
  </si>
  <si>
    <t>Ogółem</t>
  </si>
  <si>
    <t>Dochody</t>
  </si>
  <si>
    <t>Zarządu Powiatu Wyszkowskiego</t>
  </si>
  <si>
    <t>75495</t>
  </si>
  <si>
    <t xml:space="preserve">Starostwo Powiatowe </t>
  </si>
  <si>
    <t>Pozostała działalność</t>
  </si>
  <si>
    <t>Załącznik Nr 3</t>
  </si>
  <si>
    <t>Bezpieczeństwo publiczne i ochrona przeciwpożarowa</t>
  </si>
  <si>
    <t>2100</t>
  </si>
  <si>
    <t>Środki z Funduszu Pomocy na finansowanie lub dofinansowanie zadań bieżących w zakresie pomocy obywatelom Ukrainy</t>
  </si>
  <si>
    <t>Pozostałe zadania w zakresie polityki społecznej</t>
  </si>
  <si>
    <t>Zespoły do spraw orzekania o niepełnosprawności</t>
  </si>
  <si>
    <t xml:space="preserve">Zakup usług związanych z pomocą obywatelom Ukrainy </t>
  </si>
  <si>
    <t>Wynagrodzenia i uposażenia wypłacane w związku z pomocą obywatelom Ukrainy</t>
  </si>
  <si>
    <t>Składki i inne pochodne od wynagrodzeń pracowników wypłacanych w związku z pomocą obywatelom Ukrainy</t>
  </si>
  <si>
    <t>Honoraria, wynagrodzenia agencyjno-prowizyjne i wynagrodzenia bezosobowe wypłacane w związku z pomocą obywatelom Ukrainy</t>
  </si>
  <si>
    <t>85395</t>
  </si>
  <si>
    <t>Plan finansowy na 2025 r.  na realizację zadań wynikających z ustawy o pomocy obywatelom Ukrainy w związku z konfliktem zbrojnym na terytorium tego państwa – Fundusz Pomocy.</t>
  </si>
  <si>
    <t>Plan            przed zmianą</t>
  </si>
  <si>
    <t>Zmiana</t>
  </si>
  <si>
    <t>Plan po zmianie</t>
  </si>
  <si>
    <t>Różne rozliczenia</t>
  </si>
  <si>
    <t>75814</t>
  </si>
  <si>
    <t>Różne rozliczenia finansowe</t>
  </si>
  <si>
    <t>Plan                     przed zmianą</t>
  </si>
  <si>
    <t>Oświata i wychowanie</t>
  </si>
  <si>
    <t>ILO w Wyszkowie</t>
  </si>
  <si>
    <t>80120</t>
  </si>
  <si>
    <t>Licea ogólnokształcące</t>
  </si>
  <si>
    <t>Wynagrodzenia nauczycieli wypłacane w związku z pomocą obywatelom Ukrainy</t>
  </si>
  <si>
    <t>IV Liceum Ogólnokształcące w Wyszkwoie</t>
  </si>
  <si>
    <t>Dotacja podmiotowa z budżetu dla niepublicznej jednostki systemu oświaty</t>
  </si>
  <si>
    <t>ZS 1 w Wyszkowie</t>
  </si>
  <si>
    <t>80115</t>
  </si>
  <si>
    <t>Technika</t>
  </si>
  <si>
    <t>CEZiU "Kopernik" w Wyszkowie</t>
  </si>
  <si>
    <t>I Technikum Poligraficzno-Usługowe w Wyszkowie</t>
  </si>
  <si>
    <t>Zespół Szkół w Długosiodle</t>
  </si>
  <si>
    <t>80117</t>
  </si>
  <si>
    <t>Szkoły branżowe I i II stopnia</t>
  </si>
  <si>
    <t>SOSW w Wyszkowie</t>
  </si>
  <si>
    <t>80102</t>
  </si>
  <si>
    <t>Szkoły podstawowe specjalne</t>
  </si>
  <si>
    <t>ZSS w Brańszczyku</t>
  </si>
  <si>
    <t>Edukacyjna opieka wychowawcza</t>
  </si>
  <si>
    <t>85406</t>
  </si>
  <si>
    <t>Poradnie psychologiczno-pedagogiczne w tym poradnie specjalistyczne</t>
  </si>
  <si>
    <t>85410</t>
  </si>
  <si>
    <t>Internaty i bursy szkolne</t>
  </si>
  <si>
    <t>do Uchwały Nr 37/125/2025</t>
  </si>
  <si>
    <t>z dnia 30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</si>
</sst>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sz val="8.5"/>
      <name val="Calibri"/>
      <family val="2"/>
      <charset val="238"/>
    </font>
    <font>
      <sz val="9"/>
      <name val="Calibri"/>
      <family val="2"/>
      <charset val="238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43" fontId="8" fillId="0" borderId="4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2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43" fontId="14" fillId="0" borderId="2" xfId="1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43" fontId="12" fillId="0" borderId="2" xfId="1" applyNumberFormat="1" applyFont="1" applyBorder="1" applyAlignment="1">
      <alignment vertical="center"/>
    </xf>
    <xf numFmtId="43" fontId="9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3" fontId="8" fillId="0" borderId="2" xfId="1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3" fontId="14" fillId="0" borderId="2" xfId="1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43" fontId="8" fillId="0" borderId="2" xfId="0" applyNumberFormat="1" applyFont="1" applyBorder="1" applyAlignment="1">
      <alignment vertical="center"/>
    </xf>
    <xf numFmtId="0" fontId="17" fillId="0" borderId="0" xfId="0" applyFont="1"/>
    <xf numFmtId="0" fontId="9" fillId="0" borderId="0" xfId="0" applyFont="1"/>
    <xf numFmtId="43" fontId="8" fillId="0" borderId="6" xfId="1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43" fontId="14" fillId="0" borderId="6" xfId="1" applyNumberFormat="1" applyFont="1" applyBorder="1" applyAlignment="1">
      <alignment vertical="center"/>
    </xf>
    <xf numFmtId="0" fontId="14" fillId="2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43" fontId="12" fillId="0" borderId="6" xfId="1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43" fontId="8" fillId="0" borderId="6" xfId="1" applyNumberFormat="1" applyFont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3" fontId="12" fillId="2" borderId="6" xfId="0" applyNumberFormat="1" applyFont="1" applyFill="1" applyBorder="1" applyAlignment="1">
      <alignment vertical="center"/>
    </xf>
    <xf numFmtId="43" fontId="12" fillId="0" borderId="2" xfId="1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3" fontId="12" fillId="2" borderId="19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3" fontId="8" fillId="0" borderId="6" xfId="0" applyNumberFormat="1" applyFont="1" applyBorder="1" applyAlignment="1">
      <alignment vertical="center"/>
    </xf>
    <xf numFmtId="0" fontId="19" fillId="0" borderId="0" xfId="0" applyFont="1"/>
    <xf numFmtId="49" fontId="13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zoomScale="96" zoomScaleNormal="96" workbookViewId="0">
      <selection activeCell="G8" sqref="G8"/>
    </sheetView>
  </sheetViews>
  <sheetFormatPr defaultRowHeight="12" x14ac:dyDescent="0.2"/>
  <cols>
    <col min="1" max="1" width="0.5703125" style="2" customWidth="1"/>
    <col min="2" max="2" width="3.85546875" style="2" customWidth="1"/>
    <col min="3" max="3" width="5" style="2" customWidth="1"/>
    <col min="4" max="4" width="4.5703125" style="2" bestFit="1" customWidth="1"/>
    <col min="5" max="5" width="33.5703125" style="82" customWidth="1"/>
    <col min="6" max="6" width="13.28515625" style="2" bestFit="1" customWidth="1"/>
    <col min="7" max="7" width="12.140625" style="2" customWidth="1"/>
    <col min="8" max="8" width="14" style="2" bestFit="1" customWidth="1"/>
    <col min="9" max="9" width="0.5703125" style="2" customWidth="1"/>
    <col min="10" max="254" width="9.140625" style="2"/>
    <col min="255" max="255" width="5.42578125" style="2" customWidth="1"/>
    <col min="256" max="256" width="7.5703125" style="2" customWidth="1"/>
    <col min="257" max="257" width="7" style="2" customWidth="1"/>
    <col min="258" max="258" width="30" style="2" customWidth="1"/>
    <col min="259" max="259" width="13.85546875" style="2" customWidth="1"/>
    <col min="260" max="260" width="15.5703125" style="2" customWidth="1"/>
    <col min="261" max="510" width="9.140625" style="2"/>
    <col min="511" max="511" width="5.42578125" style="2" customWidth="1"/>
    <col min="512" max="512" width="7.5703125" style="2" customWidth="1"/>
    <col min="513" max="513" width="7" style="2" customWidth="1"/>
    <col min="514" max="514" width="30" style="2" customWidth="1"/>
    <col min="515" max="515" width="13.85546875" style="2" customWidth="1"/>
    <col min="516" max="516" width="15.5703125" style="2" customWidth="1"/>
    <col min="517" max="766" width="9.140625" style="2"/>
    <col min="767" max="767" width="5.42578125" style="2" customWidth="1"/>
    <col min="768" max="768" width="7.5703125" style="2" customWidth="1"/>
    <col min="769" max="769" width="7" style="2" customWidth="1"/>
    <col min="770" max="770" width="30" style="2" customWidth="1"/>
    <col min="771" max="771" width="13.85546875" style="2" customWidth="1"/>
    <col min="772" max="772" width="15.5703125" style="2" customWidth="1"/>
    <col min="773" max="1022" width="9.140625" style="2"/>
    <col min="1023" max="1023" width="5.42578125" style="2" customWidth="1"/>
    <col min="1024" max="1024" width="7.5703125" style="2" customWidth="1"/>
    <col min="1025" max="1025" width="7" style="2" customWidth="1"/>
    <col min="1026" max="1026" width="30" style="2" customWidth="1"/>
    <col min="1027" max="1027" width="13.85546875" style="2" customWidth="1"/>
    <col min="1028" max="1028" width="15.5703125" style="2" customWidth="1"/>
    <col min="1029" max="1278" width="9.140625" style="2"/>
    <col min="1279" max="1279" width="5.42578125" style="2" customWidth="1"/>
    <col min="1280" max="1280" width="7.5703125" style="2" customWidth="1"/>
    <col min="1281" max="1281" width="7" style="2" customWidth="1"/>
    <col min="1282" max="1282" width="30" style="2" customWidth="1"/>
    <col min="1283" max="1283" width="13.85546875" style="2" customWidth="1"/>
    <col min="1284" max="1284" width="15.5703125" style="2" customWidth="1"/>
    <col min="1285" max="1534" width="9.140625" style="2"/>
    <col min="1535" max="1535" width="5.42578125" style="2" customWidth="1"/>
    <col min="1536" max="1536" width="7.5703125" style="2" customWidth="1"/>
    <col min="1537" max="1537" width="7" style="2" customWidth="1"/>
    <col min="1538" max="1538" width="30" style="2" customWidth="1"/>
    <col min="1539" max="1539" width="13.85546875" style="2" customWidth="1"/>
    <col min="1540" max="1540" width="15.5703125" style="2" customWidth="1"/>
    <col min="1541" max="1790" width="9.140625" style="2"/>
    <col min="1791" max="1791" width="5.42578125" style="2" customWidth="1"/>
    <col min="1792" max="1792" width="7.5703125" style="2" customWidth="1"/>
    <col min="1793" max="1793" width="7" style="2" customWidth="1"/>
    <col min="1794" max="1794" width="30" style="2" customWidth="1"/>
    <col min="1795" max="1795" width="13.85546875" style="2" customWidth="1"/>
    <col min="1796" max="1796" width="15.5703125" style="2" customWidth="1"/>
    <col min="1797" max="2046" width="9.140625" style="2"/>
    <col min="2047" max="2047" width="5.42578125" style="2" customWidth="1"/>
    <col min="2048" max="2048" width="7.5703125" style="2" customWidth="1"/>
    <col min="2049" max="2049" width="7" style="2" customWidth="1"/>
    <col min="2050" max="2050" width="30" style="2" customWidth="1"/>
    <col min="2051" max="2051" width="13.85546875" style="2" customWidth="1"/>
    <col min="2052" max="2052" width="15.5703125" style="2" customWidth="1"/>
    <col min="2053" max="2302" width="9.140625" style="2"/>
    <col min="2303" max="2303" width="5.42578125" style="2" customWidth="1"/>
    <col min="2304" max="2304" width="7.5703125" style="2" customWidth="1"/>
    <col min="2305" max="2305" width="7" style="2" customWidth="1"/>
    <col min="2306" max="2306" width="30" style="2" customWidth="1"/>
    <col min="2307" max="2307" width="13.85546875" style="2" customWidth="1"/>
    <col min="2308" max="2308" width="15.5703125" style="2" customWidth="1"/>
    <col min="2309" max="2558" width="9.140625" style="2"/>
    <col min="2559" max="2559" width="5.42578125" style="2" customWidth="1"/>
    <col min="2560" max="2560" width="7.5703125" style="2" customWidth="1"/>
    <col min="2561" max="2561" width="7" style="2" customWidth="1"/>
    <col min="2562" max="2562" width="30" style="2" customWidth="1"/>
    <col min="2563" max="2563" width="13.85546875" style="2" customWidth="1"/>
    <col min="2564" max="2564" width="15.5703125" style="2" customWidth="1"/>
    <col min="2565" max="2814" width="9.140625" style="2"/>
    <col min="2815" max="2815" width="5.42578125" style="2" customWidth="1"/>
    <col min="2816" max="2816" width="7.5703125" style="2" customWidth="1"/>
    <col min="2817" max="2817" width="7" style="2" customWidth="1"/>
    <col min="2818" max="2818" width="30" style="2" customWidth="1"/>
    <col min="2819" max="2819" width="13.85546875" style="2" customWidth="1"/>
    <col min="2820" max="2820" width="15.5703125" style="2" customWidth="1"/>
    <col min="2821" max="3070" width="9.140625" style="2"/>
    <col min="3071" max="3071" width="5.42578125" style="2" customWidth="1"/>
    <col min="3072" max="3072" width="7.5703125" style="2" customWidth="1"/>
    <col min="3073" max="3073" width="7" style="2" customWidth="1"/>
    <col min="3074" max="3074" width="30" style="2" customWidth="1"/>
    <col min="3075" max="3075" width="13.85546875" style="2" customWidth="1"/>
    <col min="3076" max="3076" width="15.5703125" style="2" customWidth="1"/>
    <col min="3077" max="3326" width="9.140625" style="2"/>
    <col min="3327" max="3327" width="5.42578125" style="2" customWidth="1"/>
    <col min="3328" max="3328" width="7.5703125" style="2" customWidth="1"/>
    <col min="3329" max="3329" width="7" style="2" customWidth="1"/>
    <col min="3330" max="3330" width="30" style="2" customWidth="1"/>
    <col min="3331" max="3331" width="13.85546875" style="2" customWidth="1"/>
    <col min="3332" max="3332" width="15.5703125" style="2" customWidth="1"/>
    <col min="3333" max="3582" width="9.140625" style="2"/>
    <col min="3583" max="3583" width="5.42578125" style="2" customWidth="1"/>
    <col min="3584" max="3584" width="7.5703125" style="2" customWidth="1"/>
    <col min="3585" max="3585" width="7" style="2" customWidth="1"/>
    <col min="3586" max="3586" width="30" style="2" customWidth="1"/>
    <col min="3587" max="3587" width="13.85546875" style="2" customWidth="1"/>
    <col min="3588" max="3588" width="15.5703125" style="2" customWidth="1"/>
    <col min="3589" max="3838" width="9.140625" style="2"/>
    <col min="3839" max="3839" width="5.42578125" style="2" customWidth="1"/>
    <col min="3840" max="3840" width="7.5703125" style="2" customWidth="1"/>
    <col min="3841" max="3841" width="7" style="2" customWidth="1"/>
    <col min="3842" max="3842" width="30" style="2" customWidth="1"/>
    <col min="3843" max="3843" width="13.85546875" style="2" customWidth="1"/>
    <col min="3844" max="3844" width="15.5703125" style="2" customWidth="1"/>
    <col min="3845" max="4094" width="9.140625" style="2"/>
    <col min="4095" max="4095" width="5.42578125" style="2" customWidth="1"/>
    <col min="4096" max="4096" width="7.5703125" style="2" customWidth="1"/>
    <col min="4097" max="4097" width="7" style="2" customWidth="1"/>
    <col min="4098" max="4098" width="30" style="2" customWidth="1"/>
    <col min="4099" max="4099" width="13.85546875" style="2" customWidth="1"/>
    <col min="4100" max="4100" width="15.5703125" style="2" customWidth="1"/>
    <col min="4101" max="4350" width="9.140625" style="2"/>
    <col min="4351" max="4351" width="5.42578125" style="2" customWidth="1"/>
    <col min="4352" max="4352" width="7.5703125" style="2" customWidth="1"/>
    <col min="4353" max="4353" width="7" style="2" customWidth="1"/>
    <col min="4354" max="4354" width="30" style="2" customWidth="1"/>
    <col min="4355" max="4355" width="13.85546875" style="2" customWidth="1"/>
    <col min="4356" max="4356" width="15.5703125" style="2" customWidth="1"/>
    <col min="4357" max="4606" width="9.140625" style="2"/>
    <col min="4607" max="4607" width="5.42578125" style="2" customWidth="1"/>
    <col min="4608" max="4608" width="7.5703125" style="2" customWidth="1"/>
    <col min="4609" max="4609" width="7" style="2" customWidth="1"/>
    <col min="4610" max="4610" width="30" style="2" customWidth="1"/>
    <col min="4611" max="4611" width="13.85546875" style="2" customWidth="1"/>
    <col min="4612" max="4612" width="15.5703125" style="2" customWidth="1"/>
    <col min="4613" max="4862" width="9.140625" style="2"/>
    <col min="4863" max="4863" width="5.42578125" style="2" customWidth="1"/>
    <col min="4864" max="4864" width="7.5703125" style="2" customWidth="1"/>
    <col min="4865" max="4865" width="7" style="2" customWidth="1"/>
    <col min="4866" max="4866" width="30" style="2" customWidth="1"/>
    <col min="4867" max="4867" width="13.85546875" style="2" customWidth="1"/>
    <col min="4868" max="4868" width="15.5703125" style="2" customWidth="1"/>
    <col min="4869" max="5118" width="9.140625" style="2"/>
    <col min="5119" max="5119" width="5.42578125" style="2" customWidth="1"/>
    <col min="5120" max="5120" width="7.5703125" style="2" customWidth="1"/>
    <col min="5121" max="5121" width="7" style="2" customWidth="1"/>
    <col min="5122" max="5122" width="30" style="2" customWidth="1"/>
    <col min="5123" max="5123" width="13.85546875" style="2" customWidth="1"/>
    <col min="5124" max="5124" width="15.5703125" style="2" customWidth="1"/>
    <col min="5125" max="5374" width="9.140625" style="2"/>
    <col min="5375" max="5375" width="5.42578125" style="2" customWidth="1"/>
    <col min="5376" max="5376" width="7.5703125" style="2" customWidth="1"/>
    <col min="5377" max="5377" width="7" style="2" customWidth="1"/>
    <col min="5378" max="5378" width="30" style="2" customWidth="1"/>
    <col min="5379" max="5379" width="13.85546875" style="2" customWidth="1"/>
    <col min="5380" max="5380" width="15.5703125" style="2" customWidth="1"/>
    <col min="5381" max="5630" width="9.140625" style="2"/>
    <col min="5631" max="5631" width="5.42578125" style="2" customWidth="1"/>
    <col min="5632" max="5632" width="7.5703125" style="2" customWidth="1"/>
    <col min="5633" max="5633" width="7" style="2" customWidth="1"/>
    <col min="5634" max="5634" width="30" style="2" customWidth="1"/>
    <col min="5635" max="5635" width="13.85546875" style="2" customWidth="1"/>
    <col min="5636" max="5636" width="15.5703125" style="2" customWidth="1"/>
    <col min="5637" max="5886" width="9.140625" style="2"/>
    <col min="5887" max="5887" width="5.42578125" style="2" customWidth="1"/>
    <col min="5888" max="5888" width="7.5703125" style="2" customWidth="1"/>
    <col min="5889" max="5889" width="7" style="2" customWidth="1"/>
    <col min="5890" max="5890" width="30" style="2" customWidth="1"/>
    <col min="5891" max="5891" width="13.85546875" style="2" customWidth="1"/>
    <col min="5892" max="5892" width="15.5703125" style="2" customWidth="1"/>
    <col min="5893" max="6142" width="9.140625" style="2"/>
    <col min="6143" max="6143" width="5.42578125" style="2" customWidth="1"/>
    <col min="6144" max="6144" width="7.5703125" style="2" customWidth="1"/>
    <col min="6145" max="6145" width="7" style="2" customWidth="1"/>
    <col min="6146" max="6146" width="30" style="2" customWidth="1"/>
    <col min="6147" max="6147" width="13.85546875" style="2" customWidth="1"/>
    <col min="6148" max="6148" width="15.5703125" style="2" customWidth="1"/>
    <col min="6149" max="6398" width="9.140625" style="2"/>
    <col min="6399" max="6399" width="5.42578125" style="2" customWidth="1"/>
    <col min="6400" max="6400" width="7.5703125" style="2" customWidth="1"/>
    <col min="6401" max="6401" width="7" style="2" customWidth="1"/>
    <col min="6402" max="6402" width="30" style="2" customWidth="1"/>
    <col min="6403" max="6403" width="13.85546875" style="2" customWidth="1"/>
    <col min="6404" max="6404" width="15.5703125" style="2" customWidth="1"/>
    <col min="6405" max="6654" width="9.140625" style="2"/>
    <col min="6655" max="6655" width="5.42578125" style="2" customWidth="1"/>
    <col min="6656" max="6656" width="7.5703125" style="2" customWidth="1"/>
    <col min="6657" max="6657" width="7" style="2" customWidth="1"/>
    <col min="6658" max="6658" width="30" style="2" customWidth="1"/>
    <col min="6659" max="6659" width="13.85546875" style="2" customWidth="1"/>
    <col min="6660" max="6660" width="15.5703125" style="2" customWidth="1"/>
    <col min="6661" max="6910" width="9.140625" style="2"/>
    <col min="6911" max="6911" width="5.42578125" style="2" customWidth="1"/>
    <col min="6912" max="6912" width="7.5703125" style="2" customWidth="1"/>
    <col min="6913" max="6913" width="7" style="2" customWidth="1"/>
    <col min="6914" max="6914" width="30" style="2" customWidth="1"/>
    <col min="6915" max="6915" width="13.85546875" style="2" customWidth="1"/>
    <col min="6916" max="6916" width="15.5703125" style="2" customWidth="1"/>
    <col min="6917" max="7166" width="9.140625" style="2"/>
    <col min="7167" max="7167" width="5.42578125" style="2" customWidth="1"/>
    <col min="7168" max="7168" width="7.5703125" style="2" customWidth="1"/>
    <col min="7169" max="7169" width="7" style="2" customWidth="1"/>
    <col min="7170" max="7170" width="30" style="2" customWidth="1"/>
    <col min="7171" max="7171" width="13.85546875" style="2" customWidth="1"/>
    <col min="7172" max="7172" width="15.5703125" style="2" customWidth="1"/>
    <col min="7173" max="7422" width="9.140625" style="2"/>
    <col min="7423" max="7423" width="5.42578125" style="2" customWidth="1"/>
    <col min="7424" max="7424" width="7.5703125" style="2" customWidth="1"/>
    <col min="7425" max="7425" width="7" style="2" customWidth="1"/>
    <col min="7426" max="7426" width="30" style="2" customWidth="1"/>
    <col min="7427" max="7427" width="13.85546875" style="2" customWidth="1"/>
    <col min="7428" max="7428" width="15.5703125" style="2" customWidth="1"/>
    <col min="7429" max="7678" width="9.140625" style="2"/>
    <col min="7679" max="7679" width="5.42578125" style="2" customWidth="1"/>
    <col min="7680" max="7680" width="7.5703125" style="2" customWidth="1"/>
    <col min="7681" max="7681" width="7" style="2" customWidth="1"/>
    <col min="7682" max="7682" width="30" style="2" customWidth="1"/>
    <col min="7683" max="7683" width="13.85546875" style="2" customWidth="1"/>
    <col min="7684" max="7684" width="15.5703125" style="2" customWidth="1"/>
    <col min="7685" max="7934" width="9.140625" style="2"/>
    <col min="7935" max="7935" width="5.42578125" style="2" customWidth="1"/>
    <col min="7936" max="7936" width="7.5703125" style="2" customWidth="1"/>
    <col min="7937" max="7937" width="7" style="2" customWidth="1"/>
    <col min="7938" max="7938" width="30" style="2" customWidth="1"/>
    <col min="7939" max="7939" width="13.85546875" style="2" customWidth="1"/>
    <col min="7940" max="7940" width="15.5703125" style="2" customWidth="1"/>
    <col min="7941" max="8190" width="9.140625" style="2"/>
    <col min="8191" max="8191" width="5.42578125" style="2" customWidth="1"/>
    <col min="8192" max="8192" width="7.5703125" style="2" customWidth="1"/>
    <col min="8193" max="8193" width="7" style="2" customWidth="1"/>
    <col min="8194" max="8194" width="30" style="2" customWidth="1"/>
    <col min="8195" max="8195" width="13.85546875" style="2" customWidth="1"/>
    <col min="8196" max="8196" width="15.5703125" style="2" customWidth="1"/>
    <col min="8197" max="8446" width="9.140625" style="2"/>
    <col min="8447" max="8447" width="5.42578125" style="2" customWidth="1"/>
    <col min="8448" max="8448" width="7.5703125" style="2" customWidth="1"/>
    <col min="8449" max="8449" width="7" style="2" customWidth="1"/>
    <col min="8450" max="8450" width="30" style="2" customWidth="1"/>
    <col min="8451" max="8451" width="13.85546875" style="2" customWidth="1"/>
    <col min="8452" max="8452" width="15.5703125" style="2" customWidth="1"/>
    <col min="8453" max="8702" width="9.140625" style="2"/>
    <col min="8703" max="8703" width="5.42578125" style="2" customWidth="1"/>
    <col min="8704" max="8704" width="7.5703125" style="2" customWidth="1"/>
    <col min="8705" max="8705" width="7" style="2" customWidth="1"/>
    <col min="8706" max="8706" width="30" style="2" customWidth="1"/>
    <col min="8707" max="8707" width="13.85546875" style="2" customWidth="1"/>
    <col min="8708" max="8708" width="15.5703125" style="2" customWidth="1"/>
    <col min="8709" max="8958" width="9.140625" style="2"/>
    <col min="8959" max="8959" width="5.42578125" style="2" customWidth="1"/>
    <col min="8960" max="8960" width="7.5703125" style="2" customWidth="1"/>
    <col min="8961" max="8961" width="7" style="2" customWidth="1"/>
    <col min="8962" max="8962" width="30" style="2" customWidth="1"/>
    <col min="8963" max="8963" width="13.85546875" style="2" customWidth="1"/>
    <col min="8964" max="8964" width="15.5703125" style="2" customWidth="1"/>
    <col min="8965" max="9214" width="9.140625" style="2"/>
    <col min="9215" max="9215" width="5.42578125" style="2" customWidth="1"/>
    <col min="9216" max="9216" width="7.5703125" style="2" customWidth="1"/>
    <col min="9217" max="9217" width="7" style="2" customWidth="1"/>
    <col min="9218" max="9218" width="30" style="2" customWidth="1"/>
    <col min="9219" max="9219" width="13.85546875" style="2" customWidth="1"/>
    <col min="9220" max="9220" width="15.5703125" style="2" customWidth="1"/>
    <col min="9221" max="9470" width="9.140625" style="2"/>
    <col min="9471" max="9471" width="5.42578125" style="2" customWidth="1"/>
    <col min="9472" max="9472" width="7.5703125" style="2" customWidth="1"/>
    <col min="9473" max="9473" width="7" style="2" customWidth="1"/>
    <col min="9474" max="9474" width="30" style="2" customWidth="1"/>
    <col min="9475" max="9475" width="13.85546875" style="2" customWidth="1"/>
    <col min="9476" max="9476" width="15.5703125" style="2" customWidth="1"/>
    <col min="9477" max="9726" width="9.140625" style="2"/>
    <col min="9727" max="9727" width="5.42578125" style="2" customWidth="1"/>
    <col min="9728" max="9728" width="7.5703125" style="2" customWidth="1"/>
    <col min="9729" max="9729" width="7" style="2" customWidth="1"/>
    <col min="9730" max="9730" width="30" style="2" customWidth="1"/>
    <col min="9731" max="9731" width="13.85546875" style="2" customWidth="1"/>
    <col min="9732" max="9732" width="15.5703125" style="2" customWidth="1"/>
    <col min="9733" max="9982" width="9.140625" style="2"/>
    <col min="9983" max="9983" width="5.42578125" style="2" customWidth="1"/>
    <col min="9984" max="9984" width="7.5703125" style="2" customWidth="1"/>
    <col min="9985" max="9985" width="7" style="2" customWidth="1"/>
    <col min="9986" max="9986" width="30" style="2" customWidth="1"/>
    <col min="9987" max="9987" width="13.85546875" style="2" customWidth="1"/>
    <col min="9988" max="9988" width="15.5703125" style="2" customWidth="1"/>
    <col min="9989" max="10238" width="9.140625" style="2"/>
    <col min="10239" max="10239" width="5.42578125" style="2" customWidth="1"/>
    <col min="10240" max="10240" width="7.5703125" style="2" customWidth="1"/>
    <col min="10241" max="10241" width="7" style="2" customWidth="1"/>
    <col min="10242" max="10242" width="30" style="2" customWidth="1"/>
    <col min="10243" max="10243" width="13.85546875" style="2" customWidth="1"/>
    <col min="10244" max="10244" width="15.5703125" style="2" customWidth="1"/>
    <col min="10245" max="10494" width="9.140625" style="2"/>
    <col min="10495" max="10495" width="5.42578125" style="2" customWidth="1"/>
    <col min="10496" max="10496" width="7.5703125" style="2" customWidth="1"/>
    <col min="10497" max="10497" width="7" style="2" customWidth="1"/>
    <col min="10498" max="10498" width="30" style="2" customWidth="1"/>
    <col min="10499" max="10499" width="13.85546875" style="2" customWidth="1"/>
    <col min="10500" max="10500" width="15.5703125" style="2" customWidth="1"/>
    <col min="10501" max="10750" width="9.140625" style="2"/>
    <col min="10751" max="10751" width="5.42578125" style="2" customWidth="1"/>
    <col min="10752" max="10752" width="7.5703125" style="2" customWidth="1"/>
    <col min="10753" max="10753" width="7" style="2" customWidth="1"/>
    <col min="10754" max="10754" width="30" style="2" customWidth="1"/>
    <col min="10755" max="10755" width="13.85546875" style="2" customWidth="1"/>
    <col min="10756" max="10756" width="15.5703125" style="2" customWidth="1"/>
    <col min="10757" max="11006" width="9.140625" style="2"/>
    <col min="11007" max="11007" width="5.42578125" style="2" customWidth="1"/>
    <col min="11008" max="11008" width="7.5703125" style="2" customWidth="1"/>
    <col min="11009" max="11009" width="7" style="2" customWidth="1"/>
    <col min="11010" max="11010" width="30" style="2" customWidth="1"/>
    <col min="11011" max="11011" width="13.85546875" style="2" customWidth="1"/>
    <col min="11012" max="11012" width="15.5703125" style="2" customWidth="1"/>
    <col min="11013" max="11262" width="9.140625" style="2"/>
    <col min="11263" max="11263" width="5.42578125" style="2" customWidth="1"/>
    <col min="11264" max="11264" width="7.5703125" style="2" customWidth="1"/>
    <col min="11265" max="11265" width="7" style="2" customWidth="1"/>
    <col min="11266" max="11266" width="30" style="2" customWidth="1"/>
    <col min="11267" max="11267" width="13.85546875" style="2" customWidth="1"/>
    <col min="11268" max="11268" width="15.5703125" style="2" customWidth="1"/>
    <col min="11269" max="11518" width="9.140625" style="2"/>
    <col min="11519" max="11519" width="5.42578125" style="2" customWidth="1"/>
    <col min="11520" max="11520" width="7.5703125" style="2" customWidth="1"/>
    <col min="11521" max="11521" width="7" style="2" customWidth="1"/>
    <col min="11522" max="11522" width="30" style="2" customWidth="1"/>
    <col min="11523" max="11523" width="13.85546875" style="2" customWidth="1"/>
    <col min="11524" max="11524" width="15.5703125" style="2" customWidth="1"/>
    <col min="11525" max="11774" width="9.140625" style="2"/>
    <col min="11775" max="11775" width="5.42578125" style="2" customWidth="1"/>
    <col min="11776" max="11776" width="7.5703125" style="2" customWidth="1"/>
    <col min="11777" max="11777" width="7" style="2" customWidth="1"/>
    <col min="11778" max="11778" width="30" style="2" customWidth="1"/>
    <col min="11779" max="11779" width="13.85546875" style="2" customWidth="1"/>
    <col min="11780" max="11780" width="15.5703125" style="2" customWidth="1"/>
    <col min="11781" max="12030" width="9.140625" style="2"/>
    <col min="12031" max="12031" width="5.42578125" style="2" customWidth="1"/>
    <col min="12032" max="12032" width="7.5703125" style="2" customWidth="1"/>
    <col min="12033" max="12033" width="7" style="2" customWidth="1"/>
    <col min="12034" max="12034" width="30" style="2" customWidth="1"/>
    <col min="12035" max="12035" width="13.85546875" style="2" customWidth="1"/>
    <col min="12036" max="12036" width="15.5703125" style="2" customWidth="1"/>
    <col min="12037" max="12286" width="9.140625" style="2"/>
    <col min="12287" max="12287" width="5.42578125" style="2" customWidth="1"/>
    <col min="12288" max="12288" width="7.5703125" style="2" customWidth="1"/>
    <col min="12289" max="12289" width="7" style="2" customWidth="1"/>
    <col min="12290" max="12290" width="30" style="2" customWidth="1"/>
    <col min="12291" max="12291" width="13.85546875" style="2" customWidth="1"/>
    <col min="12292" max="12292" width="15.5703125" style="2" customWidth="1"/>
    <col min="12293" max="12542" width="9.140625" style="2"/>
    <col min="12543" max="12543" width="5.42578125" style="2" customWidth="1"/>
    <col min="12544" max="12544" width="7.5703125" style="2" customWidth="1"/>
    <col min="12545" max="12545" width="7" style="2" customWidth="1"/>
    <col min="12546" max="12546" width="30" style="2" customWidth="1"/>
    <col min="12547" max="12547" width="13.85546875" style="2" customWidth="1"/>
    <col min="12548" max="12548" width="15.5703125" style="2" customWidth="1"/>
    <col min="12549" max="12798" width="9.140625" style="2"/>
    <col min="12799" max="12799" width="5.42578125" style="2" customWidth="1"/>
    <col min="12800" max="12800" width="7.5703125" style="2" customWidth="1"/>
    <col min="12801" max="12801" width="7" style="2" customWidth="1"/>
    <col min="12802" max="12802" width="30" style="2" customWidth="1"/>
    <col min="12803" max="12803" width="13.85546875" style="2" customWidth="1"/>
    <col min="12804" max="12804" width="15.5703125" style="2" customWidth="1"/>
    <col min="12805" max="13054" width="9.140625" style="2"/>
    <col min="13055" max="13055" width="5.42578125" style="2" customWidth="1"/>
    <col min="13056" max="13056" width="7.5703125" style="2" customWidth="1"/>
    <col min="13057" max="13057" width="7" style="2" customWidth="1"/>
    <col min="13058" max="13058" width="30" style="2" customWidth="1"/>
    <col min="13059" max="13059" width="13.85546875" style="2" customWidth="1"/>
    <col min="13060" max="13060" width="15.5703125" style="2" customWidth="1"/>
    <col min="13061" max="13310" width="9.140625" style="2"/>
    <col min="13311" max="13311" width="5.42578125" style="2" customWidth="1"/>
    <col min="13312" max="13312" width="7.5703125" style="2" customWidth="1"/>
    <col min="13313" max="13313" width="7" style="2" customWidth="1"/>
    <col min="13314" max="13314" width="30" style="2" customWidth="1"/>
    <col min="13315" max="13315" width="13.85546875" style="2" customWidth="1"/>
    <col min="13316" max="13316" width="15.5703125" style="2" customWidth="1"/>
    <col min="13317" max="13566" width="9.140625" style="2"/>
    <col min="13567" max="13567" width="5.42578125" style="2" customWidth="1"/>
    <col min="13568" max="13568" width="7.5703125" style="2" customWidth="1"/>
    <col min="13569" max="13569" width="7" style="2" customWidth="1"/>
    <col min="13570" max="13570" width="30" style="2" customWidth="1"/>
    <col min="13571" max="13571" width="13.85546875" style="2" customWidth="1"/>
    <col min="13572" max="13572" width="15.5703125" style="2" customWidth="1"/>
    <col min="13573" max="13822" width="9.140625" style="2"/>
    <col min="13823" max="13823" width="5.42578125" style="2" customWidth="1"/>
    <col min="13824" max="13824" width="7.5703125" style="2" customWidth="1"/>
    <col min="13825" max="13825" width="7" style="2" customWidth="1"/>
    <col min="13826" max="13826" width="30" style="2" customWidth="1"/>
    <col min="13827" max="13827" width="13.85546875" style="2" customWidth="1"/>
    <col min="13828" max="13828" width="15.5703125" style="2" customWidth="1"/>
    <col min="13829" max="14078" width="9.140625" style="2"/>
    <col min="14079" max="14079" width="5.42578125" style="2" customWidth="1"/>
    <col min="14080" max="14080" width="7.5703125" style="2" customWidth="1"/>
    <col min="14081" max="14081" width="7" style="2" customWidth="1"/>
    <col min="14082" max="14082" width="30" style="2" customWidth="1"/>
    <col min="14083" max="14083" width="13.85546875" style="2" customWidth="1"/>
    <col min="14084" max="14084" width="15.5703125" style="2" customWidth="1"/>
    <col min="14085" max="14334" width="9.140625" style="2"/>
    <col min="14335" max="14335" width="5.42578125" style="2" customWidth="1"/>
    <col min="14336" max="14336" width="7.5703125" style="2" customWidth="1"/>
    <col min="14337" max="14337" width="7" style="2" customWidth="1"/>
    <col min="14338" max="14338" width="30" style="2" customWidth="1"/>
    <col min="14339" max="14339" width="13.85546875" style="2" customWidth="1"/>
    <col min="14340" max="14340" width="15.5703125" style="2" customWidth="1"/>
    <col min="14341" max="14590" width="9.140625" style="2"/>
    <col min="14591" max="14591" width="5.42578125" style="2" customWidth="1"/>
    <col min="14592" max="14592" width="7.5703125" style="2" customWidth="1"/>
    <col min="14593" max="14593" width="7" style="2" customWidth="1"/>
    <col min="14594" max="14594" width="30" style="2" customWidth="1"/>
    <col min="14595" max="14595" width="13.85546875" style="2" customWidth="1"/>
    <col min="14596" max="14596" width="15.5703125" style="2" customWidth="1"/>
    <col min="14597" max="14846" width="9.140625" style="2"/>
    <col min="14847" max="14847" width="5.42578125" style="2" customWidth="1"/>
    <col min="14848" max="14848" width="7.5703125" style="2" customWidth="1"/>
    <col min="14849" max="14849" width="7" style="2" customWidth="1"/>
    <col min="14850" max="14850" width="30" style="2" customWidth="1"/>
    <col min="14851" max="14851" width="13.85546875" style="2" customWidth="1"/>
    <col min="14852" max="14852" width="15.5703125" style="2" customWidth="1"/>
    <col min="14853" max="15102" width="9.140625" style="2"/>
    <col min="15103" max="15103" width="5.42578125" style="2" customWidth="1"/>
    <col min="15104" max="15104" width="7.5703125" style="2" customWidth="1"/>
    <col min="15105" max="15105" width="7" style="2" customWidth="1"/>
    <col min="15106" max="15106" width="30" style="2" customWidth="1"/>
    <col min="15107" max="15107" width="13.85546875" style="2" customWidth="1"/>
    <col min="15108" max="15108" width="15.5703125" style="2" customWidth="1"/>
    <col min="15109" max="15358" width="9.140625" style="2"/>
    <col min="15359" max="15359" width="5.42578125" style="2" customWidth="1"/>
    <col min="15360" max="15360" width="7.5703125" style="2" customWidth="1"/>
    <col min="15361" max="15361" width="7" style="2" customWidth="1"/>
    <col min="15362" max="15362" width="30" style="2" customWidth="1"/>
    <col min="15363" max="15363" width="13.85546875" style="2" customWidth="1"/>
    <col min="15364" max="15364" width="15.5703125" style="2" customWidth="1"/>
    <col min="15365" max="15614" width="9.140625" style="2"/>
    <col min="15615" max="15615" width="5.42578125" style="2" customWidth="1"/>
    <col min="15616" max="15616" width="7.5703125" style="2" customWidth="1"/>
    <col min="15617" max="15617" width="7" style="2" customWidth="1"/>
    <col min="15618" max="15618" width="30" style="2" customWidth="1"/>
    <col min="15619" max="15619" width="13.85546875" style="2" customWidth="1"/>
    <col min="15620" max="15620" width="15.5703125" style="2" customWidth="1"/>
    <col min="15621" max="15870" width="9.140625" style="2"/>
    <col min="15871" max="15871" width="5.42578125" style="2" customWidth="1"/>
    <col min="15872" max="15872" width="7.5703125" style="2" customWidth="1"/>
    <col min="15873" max="15873" width="7" style="2" customWidth="1"/>
    <col min="15874" max="15874" width="30" style="2" customWidth="1"/>
    <col min="15875" max="15875" width="13.85546875" style="2" customWidth="1"/>
    <col min="15876" max="15876" width="15.5703125" style="2" customWidth="1"/>
    <col min="15877" max="16126" width="9.140625" style="2"/>
    <col min="16127" max="16127" width="5.42578125" style="2" customWidth="1"/>
    <col min="16128" max="16128" width="7.5703125" style="2" customWidth="1"/>
    <col min="16129" max="16129" width="7" style="2" customWidth="1"/>
    <col min="16130" max="16130" width="30" style="2" customWidth="1"/>
    <col min="16131" max="16131" width="13.85546875" style="2" customWidth="1"/>
    <col min="16132" max="16132" width="15.5703125" style="2" customWidth="1"/>
    <col min="16133" max="16384" width="9.140625" style="2"/>
  </cols>
  <sheetData>
    <row r="1" spans="2:8" s="1" customFormat="1" ht="14.25" customHeight="1" x14ac:dyDescent="0.2">
      <c r="B1" s="7"/>
      <c r="C1" s="8"/>
      <c r="D1" s="8"/>
      <c r="E1" s="8"/>
      <c r="F1" s="9"/>
      <c r="G1" s="10" t="s">
        <v>11</v>
      </c>
      <c r="H1" s="11"/>
    </row>
    <row r="2" spans="2:8" s="1" customFormat="1" ht="14.25" customHeight="1" x14ac:dyDescent="0.2">
      <c r="B2" s="12"/>
      <c r="C2" s="13"/>
      <c r="D2" s="13"/>
      <c r="E2" s="13"/>
      <c r="F2" s="8"/>
      <c r="G2" s="84" t="s">
        <v>54</v>
      </c>
      <c r="H2" s="84"/>
    </row>
    <row r="3" spans="2:8" s="1" customFormat="1" ht="14.25" customHeight="1" x14ac:dyDescent="0.2">
      <c r="B3" s="12"/>
      <c r="C3" s="13"/>
      <c r="D3" s="13"/>
      <c r="E3" s="13"/>
      <c r="F3" s="8"/>
      <c r="G3" s="84" t="s">
        <v>7</v>
      </c>
      <c r="H3" s="84"/>
    </row>
    <row r="4" spans="2:8" s="1" customFormat="1" ht="14.25" customHeight="1" x14ac:dyDescent="0.2">
      <c r="B4" s="12"/>
      <c r="C4" s="13"/>
      <c r="D4" s="13"/>
      <c r="E4" s="13"/>
      <c r="F4" s="8"/>
      <c r="G4" s="84" t="s">
        <v>55</v>
      </c>
      <c r="H4" s="84"/>
    </row>
    <row r="5" spans="2:8" s="1" customFormat="1" ht="15.75" customHeight="1" x14ac:dyDescent="0.2">
      <c r="B5" s="12"/>
      <c r="C5" s="13"/>
      <c r="D5" s="13"/>
      <c r="E5" s="13"/>
      <c r="F5" s="14"/>
      <c r="G5" s="14"/>
      <c r="H5" s="14"/>
    </row>
    <row r="6" spans="2:8" ht="33.75" customHeight="1" x14ac:dyDescent="0.2">
      <c r="B6" s="85" t="s">
        <v>22</v>
      </c>
      <c r="C6" s="85"/>
      <c r="D6" s="85"/>
      <c r="E6" s="85"/>
      <c r="F6" s="85"/>
      <c r="G6" s="85"/>
      <c r="H6" s="85"/>
    </row>
    <row r="7" spans="2:8" ht="15" customHeight="1" x14ac:dyDescent="0.2">
      <c r="B7" s="86" t="s">
        <v>0</v>
      </c>
      <c r="C7" s="86" t="s">
        <v>1</v>
      </c>
      <c r="D7" s="88" t="s">
        <v>2</v>
      </c>
      <c r="E7" s="90" t="s">
        <v>3</v>
      </c>
      <c r="F7" s="92" t="s">
        <v>6</v>
      </c>
      <c r="G7" s="92"/>
      <c r="H7" s="92"/>
    </row>
    <row r="8" spans="2:8" ht="24" x14ac:dyDescent="0.2">
      <c r="B8" s="87"/>
      <c r="C8" s="87"/>
      <c r="D8" s="89"/>
      <c r="E8" s="91"/>
      <c r="F8" s="15" t="s">
        <v>23</v>
      </c>
      <c r="G8" s="15" t="s">
        <v>24</v>
      </c>
      <c r="H8" s="15" t="s">
        <v>25</v>
      </c>
    </row>
    <row r="9" spans="2:8" ht="24" x14ac:dyDescent="0.2">
      <c r="B9" s="16">
        <v>754</v>
      </c>
      <c r="C9" s="17"/>
      <c r="D9" s="18"/>
      <c r="E9" s="19" t="s">
        <v>12</v>
      </c>
      <c r="F9" s="20">
        <f>SUM(F10)</f>
        <v>560000</v>
      </c>
      <c r="G9" s="20">
        <f t="shared" ref="G9:H9" si="0">SUM(G10)</f>
        <v>0</v>
      </c>
      <c r="H9" s="20">
        <f t="shared" si="0"/>
        <v>560000</v>
      </c>
    </row>
    <row r="10" spans="2:8" s="4" customFormat="1" ht="17.25" customHeight="1" x14ac:dyDescent="0.2">
      <c r="B10" s="21"/>
      <c r="C10" s="22" t="s">
        <v>8</v>
      </c>
      <c r="D10" s="23"/>
      <c r="E10" s="24" t="s">
        <v>10</v>
      </c>
      <c r="F10" s="25">
        <f>SUM(F11:F11)</f>
        <v>560000</v>
      </c>
      <c r="G10" s="25">
        <f t="shared" ref="G10:H10" si="1">SUM(G11:G11)</f>
        <v>0</v>
      </c>
      <c r="H10" s="25">
        <f t="shared" si="1"/>
        <v>560000</v>
      </c>
    </row>
    <row r="11" spans="2:8" ht="35.25" customHeight="1" x14ac:dyDescent="0.2">
      <c r="B11" s="26"/>
      <c r="C11" s="27"/>
      <c r="D11" s="28" t="s">
        <v>13</v>
      </c>
      <c r="E11" s="29" t="s">
        <v>14</v>
      </c>
      <c r="F11" s="30">
        <v>560000</v>
      </c>
      <c r="G11" s="31">
        <v>0</v>
      </c>
      <c r="H11" s="31">
        <f>SUM(F11:G11)</f>
        <v>560000</v>
      </c>
    </row>
    <row r="12" spans="2:8" ht="15.75" customHeight="1" x14ac:dyDescent="0.2">
      <c r="B12" s="16">
        <v>758</v>
      </c>
      <c r="C12" s="32"/>
      <c r="D12" s="33"/>
      <c r="E12" s="34" t="s">
        <v>26</v>
      </c>
      <c r="F12" s="35">
        <f>F13</f>
        <v>0</v>
      </c>
      <c r="G12" s="20">
        <f t="shared" ref="G12:H12" si="2">G13</f>
        <v>667884</v>
      </c>
      <c r="H12" s="20">
        <f t="shared" si="2"/>
        <v>667884</v>
      </c>
    </row>
    <row r="13" spans="2:8" ht="15.75" customHeight="1" x14ac:dyDescent="0.2">
      <c r="B13" s="26"/>
      <c r="C13" s="36" t="s">
        <v>27</v>
      </c>
      <c r="D13" s="37"/>
      <c r="E13" s="38" t="s">
        <v>28</v>
      </c>
      <c r="F13" s="25">
        <f>SUM(F14:F14)</f>
        <v>0</v>
      </c>
      <c r="G13" s="39">
        <f t="shared" ref="G13:H13" si="3">SUM(G14:G14)</f>
        <v>667884</v>
      </c>
      <c r="H13" s="39">
        <f t="shared" si="3"/>
        <v>667884</v>
      </c>
    </row>
    <row r="14" spans="2:8" ht="35.25" customHeight="1" x14ac:dyDescent="0.2">
      <c r="B14" s="26"/>
      <c r="C14" s="40"/>
      <c r="D14" s="41" t="s">
        <v>13</v>
      </c>
      <c r="E14" s="42" t="s">
        <v>14</v>
      </c>
      <c r="F14" s="30">
        <v>0</v>
      </c>
      <c r="G14" s="31">
        <v>667884</v>
      </c>
      <c r="H14" s="31">
        <f>SUM(F14:G14)</f>
        <v>667884</v>
      </c>
    </row>
    <row r="15" spans="2:8" s="5" customFormat="1" ht="24" x14ac:dyDescent="0.2">
      <c r="B15" s="16">
        <v>853</v>
      </c>
      <c r="C15" s="32"/>
      <c r="D15" s="33"/>
      <c r="E15" s="43" t="s">
        <v>15</v>
      </c>
      <c r="F15" s="35">
        <f>SUM(F16)</f>
        <v>2700</v>
      </c>
      <c r="G15" s="20">
        <f t="shared" ref="G15:H16" si="4">SUM(G16)</f>
        <v>0</v>
      </c>
      <c r="H15" s="20">
        <f t="shared" si="4"/>
        <v>2700</v>
      </c>
    </row>
    <row r="16" spans="2:8" s="5" customFormat="1" ht="15.75" customHeight="1" x14ac:dyDescent="0.2">
      <c r="B16" s="26"/>
      <c r="C16" s="36" t="s">
        <v>21</v>
      </c>
      <c r="D16" s="37"/>
      <c r="E16" s="38" t="s">
        <v>10</v>
      </c>
      <c r="F16" s="25">
        <f>SUM(F17)</f>
        <v>2700</v>
      </c>
      <c r="G16" s="39">
        <f t="shared" si="4"/>
        <v>0</v>
      </c>
      <c r="H16" s="39">
        <f t="shared" si="4"/>
        <v>2700</v>
      </c>
    </row>
    <row r="17" spans="2:8" s="5" customFormat="1" ht="35.25" customHeight="1" x14ac:dyDescent="0.2">
      <c r="B17" s="44"/>
      <c r="C17" s="45"/>
      <c r="D17" s="41" t="s">
        <v>13</v>
      </c>
      <c r="E17" s="42" t="s">
        <v>14</v>
      </c>
      <c r="F17" s="30">
        <v>2700</v>
      </c>
      <c r="G17" s="46">
        <v>0</v>
      </c>
      <c r="H17" s="46">
        <f>SUM(F17:G17)</f>
        <v>2700</v>
      </c>
    </row>
    <row r="18" spans="2:8" s="3" customFormat="1" ht="17.25" customHeight="1" x14ac:dyDescent="0.25">
      <c r="B18" s="47"/>
      <c r="C18" s="48"/>
      <c r="D18" s="49"/>
      <c r="E18" s="50" t="s">
        <v>5</v>
      </c>
      <c r="F18" s="51">
        <f>SUM(F9+F12+F15)</f>
        <v>562700</v>
      </c>
      <c r="G18" s="51">
        <f t="shared" ref="G18:H18" si="5">SUM(G9+G12+G15)</f>
        <v>667884</v>
      </c>
      <c r="H18" s="51">
        <f t="shared" si="5"/>
        <v>1230584</v>
      </c>
    </row>
    <row r="19" spans="2:8" ht="15" customHeight="1" x14ac:dyDescent="0.2">
      <c r="B19" s="52"/>
      <c r="C19" s="52"/>
      <c r="D19" s="52"/>
      <c r="E19" s="52"/>
      <c r="F19" s="52"/>
      <c r="G19" s="53"/>
      <c r="H19" s="53"/>
    </row>
    <row r="20" spans="2:8" ht="19.5" customHeight="1" x14ac:dyDescent="0.2">
      <c r="B20" s="52"/>
      <c r="C20" s="52"/>
      <c r="D20" s="52"/>
      <c r="E20" s="52"/>
      <c r="F20" s="52"/>
      <c r="G20" s="53"/>
      <c r="H20" s="53"/>
    </row>
    <row r="21" spans="2:8" s="5" customFormat="1" ht="15" customHeight="1" x14ac:dyDescent="0.2">
      <c r="B21" s="86" t="s">
        <v>0</v>
      </c>
      <c r="C21" s="86" t="s">
        <v>1</v>
      </c>
      <c r="D21" s="88" t="s">
        <v>2</v>
      </c>
      <c r="E21" s="90" t="s">
        <v>3</v>
      </c>
      <c r="F21" s="92" t="s">
        <v>4</v>
      </c>
      <c r="G21" s="92"/>
      <c r="H21" s="92"/>
    </row>
    <row r="22" spans="2:8" s="5" customFormat="1" ht="24" x14ac:dyDescent="0.2">
      <c r="B22" s="87"/>
      <c r="C22" s="87"/>
      <c r="D22" s="89"/>
      <c r="E22" s="91"/>
      <c r="F22" s="15" t="s">
        <v>29</v>
      </c>
      <c r="G22" s="15" t="s">
        <v>24</v>
      </c>
      <c r="H22" s="15" t="s">
        <v>25</v>
      </c>
    </row>
    <row r="23" spans="2:8" s="5" customFormat="1" ht="24" x14ac:dyDescent="0.2">
      <c r="B23" s="16">
        <v>754</v>
      </c>
      <c r="C23" s="17"/>
      <c r="D23" s="18"/>
      <c r="E23" s="19" t="s">
        <v>12</v>
      </c>
      <c r="F23" s="54">
        <f>SUM(F24)</f>
        <v>560000</v>
      </c>
      <c r="G23" s="54">
        <f t="shared" ref="G23:H24" si="6">SUM(G24)</f>
        <v>0</v>
      </c>
      <c r="H23" s="20">
        <f t="shared" si="6"/>
        <v>560000</v>
      </c>
    </row>
    <row r="24" spans="2:8" s="6" customFormat="1" ht="15.75" customHeight="1" x14ac:dyDescent="0.2">
      <c r="B24" s="55"/>
      <c r="C24" s="36" t="s">
        <v>8</v>
      </c>
      <c r="D24" s="56"/>
      <c r="E24" s="57" t="s">
        <v>10</v>
      </c>
      <c r="F24" s="58">
        <f>SUM(F25)</f>
        <v>560000</v>
      </c>
      <c r="G24" s="58">
        <f t="shared" si="6"/>
        <v>0</v>
      </c>
      <c r="H24" s="25">
        <f t="shared" si="6"/>
        <v>560000</v>
      </c>
    </row>
    <row r="25" spans="2:8" s="6" customFormat="1" ht="15.75" customHeight="1" x14ac:dyDescent="0.2">
      <c r="B25" s="55"/>
      <c r="C25" s="40"/>
      <c r="D25" s="59"/>
      <c r="E25" s="59" t="s">
        <v>9</v>
      </c>
      <c r="F25" s="58">
        <f>SUM(F26:F26)</f>
        <v>560000</v>
      </c>
      <c r="G25" s="58">
        <f t="shared" ref="G25:H25" si="7">SUM(G26:G26)</f>
        <v>0</v>
      </c>
      <c r="H25" s="25">
        <f t="shared" si="7"/>
        <v>560000</v>
      </c>
    </row>
    <row r="26" spans="2:8" s="5" customFormat="1" ht="24" x14ac:dyDescent="0.2">
      <c r="B26" s="60"/>
      <c r="C26" s="61"/>
      <c r="D26" s="62">
        <v>4370</v>
      </c>
      <c r="E26" s="42" t="s">
        <v>17</v>
      </c>
      <c r="F26" s="63">
        <v>560000</v>
      </c>
      <c r="G26" s="46">
        <v>0</v>
      </c>
      <c r="H26" s="46">
        <f>SUM(F26:G26)</f>
        <v>560000</v>
      </c>
    </row>
    <row r="27" spans="2:8" s="5" customFormat="1" ht="15.75" customHeight="1" x14ac:dyDescent="0.2">
      <c r="B27" s="16">
        <v>801</v>
      </c>
      <c r="C27" s="32"/>
      <c r="D27" s="64"/>
      <c r="E27" s="65" t="s">
        <v>30</v>
      </c>
      <c r="F27" s="66">
        <f>SUM(F28+F33+F36+F41+F46+F49+F54+F59)</f>
        <v>0</v>
      </c>
      <c r="G27" s="66">
        <f>SUM(G28+G33+G36+G41+G46+G49+G54+G59)</f>
        <v>525564</v>
      </c>
      <c r="H27" s="66">
        <f>SUM(H28+H33+H36+H41+H46+H49+H54+H59)</f>
        <v>525564</v>
      </c>
    </row>
    <row r="28" spans="2:8" s="5" customFormat="1" ht="15.75" customHeight="1" x14ac:dyDescent="0.2">
      <c r="B28" s="60"/>
      <c r="C28" s="61"/>
      <c r="D28" s="67"/>
      <c r="E28" s="67" t="s">
        <v>31</v>
      </c>
      <c r="F28" s="58">
        <f>SUM(F29)</f>
        <v>0</v>
      </c>
      <c r="G28" s="58">
        <f t="shared" ref="G28:H28" si="8">SUM(G29)</f>
        <v>154320</v>
      </c>
      <c r="H28" s="25">
        <f t="shared" si="8"/>
        <v>154320</v>
      </c>
    </row>
    <row r="29" spans="2:8" s="5" customFormat="1" ht="15.75" customHeight="1" x14ac:dyDescent="0.2">
      <c r="B29" s="26"/>
      <c r="C29" s="36" t="s">
        <v>32</v>
      </c>
      <c r="D29" s="64"/>
      <c r="E29" s="68" t="s">
        <v>33</v>
      </c>
      <c r="F29" s="58">
        <f>SUM(F30:F32)</f>
        <v>0</v>
      </c>
      <c r="G29" s="58">
        <f>SUM(G30:G32)</f>
        <v>154320</v>
      </c>
      <c r="H29" s="25">
        <f>SUM(H30:H32)</f>
        <v>154320</v>
      </c>
    </row>
    <row r="30" spans="2:8" s="5" customFormat="1" ht="24" x14ac:dyDescent="0.2">
      <c r="B30" s="60"/>
      <c r="C30" s="40"/>
      <c r="D30" s="64">
        <v>4740</v>
      </c>
      <c r="E30" s="42" t="s">
        <v>18</v>
      </c>
      <c r="F30" s="63">
        <v>0</v>
      </c>
      <c r="G30" s="46">
        <v>6000</v>
      </c>
      <c r="H30" s="46">
        <f t="shared" ref="H30:H32" si="9">SUM(F30:G30)</f>
        <v>6000</v>
      </c>
    </row>
    <row r="31" spans="2:8" s="5" customFormat="1" ht="24" x14ac:dyDescent="0.2">
      <c r="B31" s="60"/>
      <c r="C31" s="61"/>
      <c r="D31" s="69">
        <v>4750</v>
      </c>
      <c r="E31" s="42" t="s">
        <v>34</v>
      </c>
      <c r="F31" s="63">
        <v>0</v>
      </c>
      <c r="G31" s="46">
        <v>123084</v>
      </c>
      <c r="H31" s="46">
        <f t="shared" si="9"/>
        <v>123084</v>
      </c>
    </row>
    <row r="32" spans="2:8" s="5" customFormat="1" ht="36" x14ac:dyDescent="0.2">
      <c r="B32" s="60"/>
      <c r="C32" s="61"/>
      <c r="D32" s="64">
        <v>4850</v>
      </c>
      <c r="E32" s="42" t="s">
        <v>19</v>
      </c>
      <c r="F32" s="63">
        <v>0</v>
      </c>
      <c r="G32" s="46">
        <v>25236</v>
      </c>
      <c r="H32" s="46">
        <f t="shared" si="9"/>
        <v>25236</v>
      </c>
    </row>
    <row r="33" spans="2:8" s="5" customFormat="1" ht="23.25" customHeight="1" x14ac:dyDescent="0.2">
      <c r="B33" s="71"/>
      <c r="C33" s="17"/>
      <c r="D33" s="67"/>
      <c r="E33" s="67" t="s">
        <v>35</v>
      </c>
      <c r="F33" s="58">
        <f>SUM(F34)</f>
        <v>0</v>
      </c>
      <c r="G33" s="58">
        <f t="shared" ref="G33:H34" si="10">SUM(G34)</f>
        <v>22224</v>
      </c>
      <c r="H33" s="25">
        <f t="shared" si="10"/>
        <v>22224</v>
      </c>
    </row>
    <row r="34" spans="2:8" s="5" customFormat="1" ht="15.75" customHeight="1" x14ac:dyDescent="0.2">
      <c r="B34" s="26"/>
      <c r="C34" s="36" t="s">
        <v>32</v>
      </c>
      <c r="D34" s="72"/>
      <c r="E34" s="38" t="s">
        <v>33</v>
      </c>
      <c r="F34" s="66">
        <f>SUM(F35)</f>
        <v>0</v>
      </c>
      <c r="G34" s="66">
        <f t="shared" si="10"/>
        <v>22224</v>
      </c>
      <c r="H34" s="35">
        <f t="shared" si="10"/>
        <v>22224</v>
      </c>
    </row>
    <row r="35" spans="2:8" s="5" customFormat="1" ht="24" x14ac:dyDescent="0.2">
      <c r="B35" s="44"/>
      <c r="C35" s="83"/>
      <c r="D35" s="73">
        <v>2540</v>
      </c>
      <c r="E35" s="42" t="s">
        <v>36</v>
      </c>
      <c r="F35" s="74">
        <v>0</v>
      </c>
      <c r="G35" s="75">
        <v>22224</v>
      </c>
      <c r="H35" s="46">
        <f>SUM(F35:G35)</f>
        <v>22224</v>
      </c>
    </row>
    <row r="36" spans="2:8" s="5" customFormat="1" ht="22.5" customHeight="1" x14ac:dyDescent="0.2">
      <c r="B36" s="16"/>
      <c r="C36" s="32"/>
      <c r="D36" s="67"/>
      <c r="E36" s="67" t="s">
        <v>37</v>
      </c>
      <c r="F36" s="58">
        <f>SUM(F37)</f>
        <v>0</v>
      </c>
      <c r="G36" s="58">
        <f t="shared" ref="G36:H36" si="11">SUM(G37)</f>
        <v>86028</v>
      </c>
      <c r="H36" s="25">
        <f t="shared" si="11"/>
        <v>86028</v>
      </c>
    </row>
    <row r="37" spans="2:8" s="5" customFormat="1" ht="15.75" customHeight="1" x14ac:dyDescent="0.2">
      <c r="B37" s="26"/>
      <c r="C37" s="36" t="s">
        <v>38</v>
      </c>
      <c r="D37" s="64"/>
      <c r="E37" s="68" t="s">
        <v>39</v>
      </c>
      <c r="F37" s="58">
        <f>SUM(F38:F40)</f>
        <v>0</v>
      </c>
      <c r="G37" s="58">
        <f>SUM(G38:G40)</f>
        <v>86028</v>
      </c>
      <c r="H37" s="25">
        <f>SUM(H38:H40)</f>
        <v>86028</v>
      </c>
    </row>
    <row r="38" spans="2:8" s="5" customFormat="1" ht="24" x14ac:dyDescent="0.2">
      <c r="B38" s="60"/>
      <c r="C38" s="40"/>
      <c r="D38" s="64">
        <v>4740</v>
      </c>
      <c r="E38" s="42" t="s">
        <v>18</v>
      </c>
      <c r="F38" s="63">
        <v>0</v>
      </c>
      <c r="G38" s="46">
        <v>3000</v>
      </c>
      <c r="H38" s="46">
        <f t="shared" ref="H38:H40" si="12">SUM(F38:G38)</f>
        <v>3000</v>
      </c>
    </row>
    <row r="39" spans="2:8" s="5" customFormat="1" ht="24" x14ac:dyDescent="0.2">
      <c r="B39" s="60"/>
      <c r="C39" s="61"/>
      <c r="D39" s="69">
        <v>4750</v>
      </c>
      <c r="E39" s="42" t="s">
        <v>34</v>
      </c>
      <c r="F39" s="63">
        <v>0</v>
      </c>
      <c r="G39" s="46">
        <v>68905</v>
      </c>
      <c r="H39" s="46">
        <f t="shared" si="12"/>
        <v>68905</v>
      </c>
    </row>
    <row r="40" spans="2:8" s="5" customFormat="1" ht="36" x14ac:dyDescent="0.2">
      <c r="B40" s="60"/>
      <c r="C40" s="61"/>
      <c r="D40" s="64">
        <v>4850</v>
      </c>
      <c r="E40" s="42" t="s">
        <v>19</v>
      </c>
      <c r="F40" s="63">
        <v>0</v>
      </c>
      <c r="G40" s="46">
        <v>14123</v>
      </c>
      <c r="H40" s="46">
        <f t="shared" si="12"/>
        <v>14123</v>
      </c>
    </row>
    <row r="41" spans="2:8" s="5" customFormat="1" ht="22.5" customHeight="1" x14ac:dyDescent="0.2">
      <c r="B41" s="60"/>
      <c r="C41" s="61"/>
      <c r="D41" s="67"/>
      <c r="E41" s="67" t="s">
        <v>40</v>
      </c>
      <c r="F41" s="58">
        <f>SUM(F42)</f>
        <v>0</v>
      </c>
      <c r="G41" s="58">
        <f t="shared" ref="G41:H41" si="13">SUM(G42)</f>
        <v>64188</v>
      </c>
      <c r="H41" s="25">
        <f t="shared" si="13"/>
        <v>64188</v>
      </c>
    </row>
    <row r="42" spans="2:8" s="5" customFormat="1" ht="15.75" customHeight="1" x14ac:dyDescent="0.2">
      <c r="B42" s="26"/>
      <c r="C42" s="36" t="s">
        <v>38</v>
      </c>
      <c r="D42" s="64"/>
      <c r="E42" s="68" t="s">
        <v>39</v>
      </c>
      <c r="F42" s="58">
        <f>SUM(F43:F45)</f>
        <v>0</v>
      </c>
      <c r="G42" s="58">
        <f>SUM(G43:G45)</f>
        <v>64188</v>
      </c>
      <c r="H42" s="25">
        <f>SUM(H43:H45)</f>
        <v>64188</v>
      </c>
    </row>
    <row r="43" spans="2:8" s="5" customFormat="1" ht="24" x14ac:dyDescent="0.2">
      <c r="B43" s="60"/>
      <c r="C43" s="40"/>
      <c r="D43" s="64">
        <v>4740</v>
      </c>
      <c r="E43" s="42" t="s">
        <v>18</v>
      </c>
      <c r="F43" s="63">
        <v>0</v>
      </c>
      <c r="G43" s="46">
        <v>6400</v>
      </c>
      <c r="H43" s="46">
        <f t="shared" ref="H43:H45" si="14">SUM(F43:G43)</f>
        <v>6400</v>
      </c>
    </row>
    <row r="44" spans="2:8" s="5" customFormat="1" ht="24" x14ac:dyDescent="0.2">
      <c r="B44" s="60"/>
      <c r="C44" s="61"/>
      <c r="D44" s="76">
        <v>4750</v>
      </c>
      <c r="E44" s="42" t="s">
        <v>34</v>
      </c>
      <c r="F44" s="63">
        <v>0</v>
      </c>
      <c r="G44" s="46">
        <v>47250</v>
      </c>
      <c r="H44" s="46">
        <f t="shared" si="14"/>
        <v>47250</v>
      </c>
    </row>
    <row r="45" spans="2:8" s="5" customFormat="1" ht="36" x14ac:dyDescent="0.2">
      <c r="B45" s="60"/>
      <c r="C45" s="61"/>
      <c r="D45" s="64">
        <v>4850</v>
      </c>
      <c r="E45" s="42" t="s">
        <v>19</v>
      </c>
      <c r="F45" s="63">
        <v>0</v>
      </c>
      <c r="G45" s="46">
        <v>10538</v>
      </c>
      <c r="H45" s="46">
        <f t="shared" si="14"/>
        <v>10538</v>
      </c>
    </row>
    <row r="46" spans="2:8" s="5" customFormat="1" ht="27" customHeight="1" x14ac:dyDescent="0.2">
      <c r="B46" s="60"/>
      <c r="C46" s="61"/>
      <c r="D46" s="67"/>
      <c r="E46" s="67" t="s">
        <v>41</v>
      </c>
      <c r="F46" s="58">
        <f>SUM(F47)</f>
        <v>0</v>
      </c>
      <c r="G46" s="58">
        <f t="shared" ref="G46:H47" si="15">SUM(G47)</f>
        <v>17328</v>
      </c>
      <c r="H46" s="25">
        <f t="shared" si="15"/>
        <v>17328</v>
      </c>
    </row>
    <row r="47" spans="2:8" s="5" customFormat="1" ht="15.75" customHeight="1" x14ac:dyDescent="0.2">
      <c r="B47" s="26"/>
      <c r="C47" s="36" t="s">
        <v>38</v>
      </c>
      <c r="D47" s="72"/>
      <c r="E47" s="38" t="s">
        <v>39</v>
      </c>
      <c r="F47" s="66">
        <f>SUM(F48)</f>
        <v>0</v>
      </c>
      <c r="G47" s="66">
        <f t="shared" si="15"/>
        <v>17328</v>
      </c>
      <c r="H47" s="35">
        <f t="shared" si="15"/>
        <v>17328</v>
      </c>
    </row>
    <row r="48" spans="2:8" s="5" customFormat="1" ht="24" x14ac:dyDescent="0.2">
      <c r="B48" s="60"/>
      <c r="C48" s="27"/>
      <c r="D48" s="73">
        <v>2540</v>
      </c>
      <c r="E48" s="42" t="s">
        <v>36</v>
      </c>
      <c r="F48" s="74">
        <v>0</v>
      </c>
      <c r="G48" s="75">
        <v>17328</v>
      </c>
      <c r="H48" s="46">
        <f>SUM(F48:G48)</f>
        <v>17328</v>
      </c>
    </row>
    <row r="49" spans="2:8" s="5" customFormat="1" ht="22.5" customHeight="1" x14ac:dyDescent="0.2">
      <c r="B49" s="60"/>
      <c r="C49" s="61"/>
      <c r="D49" s="67"/>
      <c r="E49" s="67" t="s">
        <v>42</v>
      </c>
      <c r="F49" s="58">
        <f>SUM(F50)</f>
        <v>0</v>
      </c>
      <c r="G49" s="58">
        <f>SUM(G50)</f>
        <v>74352</v>
      </c>
      <c r="H49" s="25">
        <f t="shared" ref="H49" si="16">SUM(H50)</f>
        <v>74352</v>
      </c>
    </row>
    <row r="50" spans="2:8" s="5" customFormat="1" ht="15.75" customHeight="1" x14ac:dyDescent="0.2">
      <c r="B50" s="26"/>
      <c r="C50" s="36" t="s">
        <v>43</v>
      </c>
      <c r="D50" s="64"/>
      <c r="E50" s="68" t="s">
        <v>44</v>
      </c>
      <c r="F50" s="58">
        <f>SUM(F51:F53)</f>
        <v>0</v>
      </c>
      <c r="G50" s="58">
        <f>SUM(G51:G53)</f>
        <v>74352</v>
      </c>
      <c r="H50" s="25">
        <f>SUM(H51:H53)</f>
        <v>74352</v>
      </c>
    </row>
    <row r="51" spans="2:8" s="5" customFormat="1" ht="24" x14ac:dyDescent="0.2">
      <c r="B51" s="60"/>
      <c r="C51" s="40"/>
      <c r="D51" s="64">
        <v>4740</v>
      </c>
      <c r="E51" s="42" t="s">
        <v>18</v>
      </c>
      <c r="F51" s="63">
        <v>0</v>
      </c>
      <c r="G51" s="46">
        <v>4200</v>
      </c>
      <c r="H51" s="46">
        <f t="shared" ref="H51:H53" si="17">SUM(F51:G51)</f>
        <v>4200</v>
      </c>
    </row>
    <row r="52" spans="2:8" s="5" customFormat="1" ht="24" x14ac:dyDescent="0.2">
      <c r="B52" s="60"/>
      <c r="C52" s="61"/>
      <c r="D52" s="76">
        <v>4750</v>
      </c>
      <c r="E52" s="42" t="s">
        <v>34</v>
      </c>
      <c r="F52" s="63">
        <v>0</v>
      </c>
      <c r="G52" s="46">
        <v>57993</v>
      </c>
      <c r="H52" s="46">
        <f t="shared" si="17"/>
        <v>57993</v>
      </c>
    </row>
    <row r="53" spans="2:8" s="5" customFormat="1" ht="36" x14ac:dyDescent="0.2">
      <c r="B53" s="70"/>
      <c r="C53" s="45"/>
      <c r="D53" s="64">
        <v>4850</v>
      </c>
      <c r="E53" s="42" t="s">
        <v>19</v>
      </c>
      <c r="F53" s="63">
        <v>0</v>
      </c>
      <c r="G53" s="46">
        <v>12159</v>
      </c>
      <c r="H53" s="46">
        <f t="shared" si="17"/>
        <v>12159</v>
      </c>
    </row>
    <row r="54" spans="2:8" s="5" customFormat="1" ht="21.75" customHeight="1" x14ac:dyDescent="0.2">
      <c r="B54" s="71"/>
      <c r="C54" s="32"/>
      <c r="D54" s="67"/>
      <c r="E54" s="67" t="s">
        <v>45</v>
      </c>
      <c r="F54" s="58">
        <f>SUM(F55)</f>
        <v>0</v>
      </c>
      <c r="G54" s="58">
        <f t="shared" ref="G54:H54" si="18">SUM(G55)</f>
        <v>7848</v>
      </c>
      <c r="H54" s="25">
        <f t="shared" si="18"/>
        <v>7848</v>
      </c>
    </row>
    <row r="55" spans="2:8" s="5" customFormat="1" ht="17.25" customHeight="1" x14ac:dyDescent="0.2">
      <c r="B55" s="26"/>
      <c r="C55" s="36" t="s">
        <v>46</v>
      </c>
      <c r="D55" s="64"/>
      <c r="E55" s="68" t="s">
        <v>47</v>
      </c>
      <c r="F55" s="58">
        <f>SUM(F56:F58)</f>
        <v>0</v>
      </c>
      <c r="G55" s="58">
        <f>SUM(G56:G58)</f>
        <v>7848</v>
      </c>
      <c r="H55" s="25">
        <f>SUM(H56:H58)</f>
        <v>7848</v>
      </c>
    </row>
    <row r="56" spans="2:8" s="5" customFormat="1" ht="24" x14ac:dyDescent="0.2">
      <c r="B56" s="60"/>
      <c r="C56" s="40"/>
      <c r="D56" s="64">
        <v>4740</v>
      </c>
      <c r="E56" s="42" t="s">
        <v>18</v>
      </c>
      <c r="F56" s="63">
        <v>0</v>
      </c>
      <c r="G56" s="46">
        <v>600</v>
      </c>
      <c r="H56" s="46">
        <f t="shared" ref="H56:H58" si="19">SUM(F56:G56)</f>
        <v>600</v>
      </c>
    </row>
    <row r="57" spans="2:8" s="5" customFormat="1" ht="24" x14ac:dyDescent="0.2">
      <c r="B57" s="60"/>
      <c r="C57" s="61"/>
      <c r="D57" s="69">
        <v>4750</v>
      </c>
      <c r="E57" s="42" t="s">
        <v>34</v>
      </c>
      <c r="F57" s="63">
        <v>0</v>
      </c>
      <c r="G57" s="46">
        <v>5951</v>
      </c>
      <c r="H57" s="46">
        <f t="shared" si="19"/>
        <v>5951</v>
      </c>
    </row>
    <row r="58" spans="2:8" s="5" customFormat="1" ht="36" x14ac:dyDescent="0.2">
      <c r="B58" s="60"/>
      <c r="C58" s="61"/>
      <c r="D58" s="64">
        <v>4850</v>
      </c>
      <c r="E58" s="42" t="s">
        <v>19</v>
      </c>
      <c r="F58" s="63">
        <v>0</v>
      </c>
      <c r="G58" s="46">
        <v>1297</v>
      </c>
      <c r="H58" s="46">
        <f t="shared" si="19"/>
        <v>1297</v>
      </c>
    </row>
    <row r="59" spans="2:8" s="5" customFormat="1" ht="22.5" customHeight="1" x14ac:dyDescent="0.2">
      <c r="B59" s="26"/>
      <c r="C59" s="45"/>
      <c r="D59" s="67"/>
      <c r="E59" s="67" t="s">
        <v>48</v>
      </c>
      <c r="F59" s="58">
        <f>SUM(F60)</f>
        <v>0</v>
      </c>
      <c r="G59" s="58">
        <f t="shared" ref="G59:H59" si="20">SUM(G60)</f>
        <v>99276</v>
      </c>
      <c r="H59" s="25">
        <f t="shared" si="20"/>
        <v>99276</v>
      </c>
    </row>
    <row r="60" spans="2:8" s="5" customFormat="1" ht="18.75" customHeight="1" x14ac:dyDescent="0.2">
      <c r="B60" s="26"/>
      <c r="C60" s="36" t="s">
        <v>46</v>
      </c>
      <c r="D60" s="64"/>
      <c r="E60" s="68" t="s">
        <v>47</v>
      </c>
      <c r="F60" s="58">
        <f>SUM(F61:F63)</f>
        <v>0</v>
      </c>
      <c r="G60" s="58">
        <f>SUM(G61:G63)</f>
        <v>99276</v>
      </c>
      <c r="H60" s="25">
        <f>SUM(H61:H63)</f>
        <v>99276</v>
      </c>
    </row>
    <row r="61" spans="2:8" s="5" customFormat="1" ht="24.75" customHeight="1" x14ac:dyDescent="0.2">
      <c r="B61" s="60"/>
      <c r="C61" s="40"/>
      <c r="D61" s="64">
        <v>4740</v>
      </c>
      <c r="E61" s="42" t="s">
        <v>18</v>
      </c>
      <c r="F61" s="63">
        <v>0</v>
      </c>
      <c r="G61" s="46">
        <v>13000</v>
      </c>
      <c r="H61" s="46">
        <f t="shared" ref="H61:H63" si="21">SUM(F61:G61)</f>
        <v>13000</v>
      </c>
    </row>
    <row r="62" spans="2:8" s="5" customFormat="1" ht="25.5" customHeight="1" x14ac:dyDescent="0.2">
      <c r="B62" s="60"/>
      <c r="C62" s="61"/>
      <c r="D62" s="72">
        <v>4750</v>
      </c>
      <c r="E62" s="42" t="s">
        <v>34</v>
      </c>
      <c r="F62" s="63">
        <v>0</v>
      </c>
      <c r="G62" s="46">
        <v>69978</v>
      </c>
      <c r="H62" s="46">
        <f t="shared" si="21"/>
        <v>69978</v>
      </c>
    </row>
    <row r="63" spans="2:8" s="5" customFormat="1" ht="37.5" customHeight="1" x14ac:dyDescent="0.2">
      <c r="B63" s="70"/>
      <c r="C63" s="45"/>
      <c r="D63" s="64">
        <v>4850</v>
      </c>
      <c r="E63" s="42" t="s">
        <v>19</v>
      </c>
      <c r="F63" s="63">
        <v>0</v>
      </c>
      <c r="G63" s="46">
        <v>16298</v>
      </c>
      <c r="H63" s="46">
        <f t="shared" si="21"/>
        <v>16298</v>
      </c>
    </row>
    <row r="64" spans="2:8" s="5" customFormat="1" ht="24" customHeight="1" x14ac:dyDescent="0.2">
      <c r="B64" s="16">
        <v>853</v>
      </c>
      <c r="C64" s="32"/>
      <c r="D64" s="64"/>
      <c r="E64" s="43" t="s">
        <v>15</v>
      </c>
      <c r="F64" s="66">
        <f>SUM(F65)</f>
        <v>2700</v>
      </c>
      <c r="G64" s="66">
        <f t="shared" ref="G64:H64" si="22">SUM(G65)</f>
        <v>0</v>
      </c>
      <c r="H64" s="35">
        <f t="shared" si="22"/>
        <v>2700</v>
      </c>
    </row>
    <row r="65" spans="2:8" s="5" customFormat="1" ht="24.75" customHeight="1" x14ac:dyDescent="0.2">
      <c r="B65" s="26"/>
      <c r="C65" s="36" t="s">
        <v>21</v>
      </c>
      <c r="D65" s="72"/>
      <c r="E65" s="38" t="s">
        <v>16</v>
      </c>
      <c r="F65" s="58">
        <f>SUM(F66:F69)</f>
        <v>2700</v>
      </c>
      <c r="G65" s="58">
        <f t="shared" ref="G65:H65" si="23">SUM(G66:G69)</f>
        <v>0</v>
      </c>
      <c r="H65" s="25">
        <f t="shared" si="23"/>
        <v>2700</v>
      </c>
    </row>
    <row r="66" spans="2:8" s="5" customFormat="1" ht="24" x14ac:dyDescent="0.2">
      <c r="B66" s="60"/>
      <c r="C66" s="61"/>
      <c r="D66" s="77">
        <v>4370</v>
      </c>
      <c r="E66" s="42" t="s">
        <v>17</v>
      </c>
      <c r="F66" s="78">
        <v>1287</v>
      </c>
      <c r="G66" s="46">
        <v>0</v>
      </c>
      <c r="H66" s="46">
        <f>SUM(F66:G66)</f>
        <v>1287</v>
      </c>
    </row>
    <row r="67" spans="2:8" s="5" customFormat="1" ht="24" x14ac:dyDescent="0.2">
      <c r="B67" s="60"/>
      <c r="C67" s="61"/>
      <c r="D67" s="64">
        <v>4740</v>
      </c>
      <c r="E67" s="42" t="s">
        <v>18</v>
      </c>
      <c r="F67" s="63">
        <v>822</v>
      </c>
      <c r="G67" s="46">
        <v>0</v>
      </c>
      <c r="H67" s="46">
        <f t="shared" ref="H67:H69" si="24">SUM(F67:G67)</f>
        <v>822</v>
      </c>
    </row>
    <row r="68" spans="2:8" s="5" customFormat="1" ht="35.25" customHeight="1" x14ac:dyDescent="0.2">
      <c r="B68" s="26"/>
      <c r="C68" s="61"/>
      <c r="D68" s="77">
        <v>4840</v>
      </c>
      <c r="E68" s="42" t="s">
        <v>20</v>
      </c>
      <c r="F68" s="63">
        <v>432</v>
      </c>
      <c r="G68" s="46">
        <v>0</v>
      </c>
      <c r="H68" s="46">
        <f t="shared" si="24"/>
        <v>432</v>
      </c>
    </row>
    <row r="69" spans="2:8" s="5" customFormat="1" ht="36" x14ac:dyDescent="0.2">
      <c r="B69" s="44"/>
      <c r="C69" s="45"/>
      <c r="D69" s="64">
        <v>4850</v>
      </c>
      <c r="E69" s="42" t="s">
        <v>19</v>
      </c>
      <c r="F69" s="63">
        <v>159</v>
      </c>
      <c r="G69" s="46">
        <v>0</v>
      </c>
      <c r="H69" s="46">
        <f t="shared" si="24"/>
        <v>159</v>
      </c>
    </row>
    <row r="70" spans="2:8" s="5" customFormat="1" ht="15.75" customHeight="1" x14ac:dyDescent="0.2">
      <c r="B70" s="16">
        <v>854</v>
      </c>
      <c r="C70" s="32"/>
      <c r="D70" s="64"/>
      <c r="E70" s="43" t="s">
        <v>49</v>
      </c>
      <c r="F70" s="66">
        <f>SUM(F71+F76)</f>
        <v>0</v>
      </c>
      <c r="G70" s="66">
        <f>SUM(G71+G76)</f>
        <v>142320</v>
      </c>
      <c r="H70" s="35">
        <f>SUM(H71+H76)</f>
        <v>142320</v>
      </c>
    </row>
    <row r="71" spans="2:8" ht="24" x14ac:dyDescent="0.2">
      <c r="B71" s="26"/>
      <c r="C71" s="36" t="s">
        <v>50</v>
      </c>
      <c r="D71" s="79"/>
      <c r="E71" s="80" t="s">
        <v>51</v>
      </c>
      <c r="F71" s="58">
        <f>SUM(F72:F74)</f>
        <v>0</v>
      </c>
      <c r="G71" s="58">
        <f>SUM(G72:G74)</f>
        <v>22320</v>
      </c>
      <c r="H71" s="25">
        <f>SUM(H72:H74)</f>
        <v>22320</v>
      </c>
    </row>
    <row r="72" spans="2:8" s="5" customFormat="1" ht="24" x14ac:dyDescent="0.2">
      <c r="B72" s="60"/>
      <c r="C72" s="40"/>
      <c r="D72" s="64">
        <v>4740</v>
      </c>
      <c r="E72" s="42" t="s">
        <v>18</v>
      </c>
      <c r="F72" s="63">
        <v>0</v>
      </c>
      <c r="G72" s="46">
        <v>2040</v>
      </c>
      <c r="H72" s="46">
        <f t="shared" ref="H72:H74" si="25">SUM(F72:G72)</f>
        <v>2040</v>
      </c>
    </row>
    <row r="73" spans="2:8" s="5" customFormat="1" ht="24" x14ac:dyDescent="0.2">
      <c r="B73" s="70"/>
      <c r="C73" s="45"/>
      <c r="D73" s="72">
        <v>4750</v>
      </c>
      <c r="E73" s="42" t="s">
        <v>34</v>
      </c>
      <c r="F73" s="63">
        <v>0</v>
      </c>
      <c r="G73" s="46">
        <v>16630</v>
      </c>
      <c r="H73" s="46">
        <f t="shared" si="25"/>
        <v>16630</v>
      </c>
    </row>
    <row r="74" spans="2:8" s="5" customFormat="1" ht="36" x14ac:dyDescent="0.2">
      <c r="B74" s="71"/>
      <c r="C74" s="17"/>
      <c r="D74" s="64">
        <v>4850</v>
      </c>
      <c r="E74" s="42" t="s">
        <v>19</v>
      </c>
      <c r="F74" s="63">
        <v>0</v>
      </c>
      <c r="G74" s="46">
        <v>3650</v>
      </c>
      <c r="H74" s="46">
        <f t="shared" si="25"/>
        <v>3650</v>
      </c>
    </row>
    <row r="75" spans="2:8" s="5" customFormat="1" ht="15.75" customHeight="1" x14ac:dyDescent="0.2">
      <c r="B75" s="60"/>
      <c r="C75" s="61"/>
      <c r="D75" s="67"/>
      <c r="E75" s="67" t="s">
        <v>31</v>
      </c>
      <c r="F75" s="58">
        <f>SUM(F76+F126)</f>
        <v>0</v>
      </c>
      <c r="G75" s="58">
        <f>SUM(G76+G126)</f>
        <v>120000</v>
      </c>
      <c r="H75" s="25">
        <f>SUM(H76+H126)</f>
        <v>120000</v>
      </c>
    </row>
    <row r="76" spans="2:8" s="5" customFormat="1" ht="15.75" customHeight="1" x14ac:dyDescent="0.2">
      <c r="B76" s="26"/>
      <c r="C76" s="36" t="s">
        <v>52</v>
      </c>
      <c r="D76" s="64"/>
      <c r="E76" s="68" t="s">
        <v>53</v>
      </c>
      <c r="F76" s="58">
        <f>SUM(F77:F80)</f>
        <v>0</v>
      </c>
      <c r="G76" s="58">
        <f>SUM(G77:G80)</f>
        <v>120000</v>
      </c>
      <c r="H76" s="25">
        <f>SUM(H77:H80)</f>
        <v>120000</v>
      </c>
    </row>
    <row r="77" spans="2:8" s="5" customFormat="1" ht="24" x14ac:dyDescent="0.2">
      <c r="B77" s="60"/>
      <c r="C77" s="40"/>
      <c r="D77" s="64">
        <v>4740</v>
      </c>
      <c r="E77" s="42" t="s">
        <v>18</v>
      </c>
      <c r="F77" s="63">
        <v>0</v>
      </c>
      <c r="G77" s="46">
        <v>6000</v>
      </c>
      <c r="H77" s="46">
        <f t="shared" ref="H77:H80" si="26">SUM(F77:G77)</f>
        <v>6000</v>
      </c>
    </row>
    <row r="78" spans="2:8" s="5" customFormat="1" ht="24" x14ac:dyDescent="0.2">
      <c r="B78" s="60"/>
      <c r="C78" s="61"/>
      <c r="D78" s="76">
        <v>4750</v>
      </c>
      <c r="E78" s="42" t="s">
        <v>34</v>
      </c>
      <c r="F78" s="63">
        <v>0</v>
      </c>
      <c r="G78" s="46">
        <v>73976</v>
      </c>
      <c r="H78" s="46">
        <f t="shared" si="26"/>
        <v>73976</v>
      </c>
    </row>
    <row r="79" spans="2:8" s="5" customFormat="1" ht="35.25" customHeight="1" x14ac:dyDescent="0.2">
      <c r="B79" s="26"/>
      <c r="C79" s="61"/>
      <c r="D79" s="77">
        <v>4840</v>
      </c>
      <c r="E79" s="42" t="s">
        <v>20</v>
      </c>
      <c r="F79" s="63">
        <v>0</v>
      </c>
      <c r="G79" s="46">
        <v>20400</v>
      </c>
      <c r="H79" s="46">
        <f t="shared" si="26"/>
        <v>20400</v>
      </c>
    </row>
    <row r="80" spans="2:8" s="5" customFormat="1" ht="36" x14ac:dyDescent="0.2">
      <c r="B80" s="60"/>
      <c r="C80" s="61"/>
      <c r="D80" s="64">
        <v>4850</v>
      </c>
      <c r="E80" s="42" t="s">
        <v>19</v>
      </c>
      <c r="F80" s="63">
        <v>0</v>
      </c>
      <c r="G80" s="46">
        <v>19624</v>
      </c>
      <c r="H80" s="46">
        <f t="shared" si="26"/>
        <v>19624</v>
      </c>
    </row>
    <row r="81" spans="2:8" s="3" customFormat="1" ht="17.25" customHeight="1" x14ac:dyDescent="0.25">
      <c r="B81" s="47"/>
      <c r="C81" s="48"/>
      <c r="D81" s="49"/>
      <c r="E81" s="50" t="s">
        <v>5</v>
      </c>
      <c r="F81" s="81">
        <f>SUM(F23+F27+F64+F70)</f>
        <v>562700</v>
      </c>
      <c r="G81" s="81">
        <f>SUM(G23+G27+G64+G70)</f>
        <v>667884</v>
      </c>
      <c r="H81" s="51">
        <f>SUM(H23+H27+H64+H70)</f>
        <v>1230584</v>
      </c>
    </row>
  </sheetData>
  <mergeCells count="14">
    <mergeCell ref="B21:B22"/>
    <mergeCell ref="C21:C22"/>
    <mergeCell ref="D21:D22"/>
    <mergeCell ref="E21:E22"/>
    <mergeCell ref="F21:H21"/>
    <mergeCell ref="G2:H2"/>
    <mergeCell ref="G3:H3"/>
    <mergeCell ref="G4:H4"/>
    <mergeCell ref="B6:H6"/>
    <mergeCell ref="B7:B8"/>
    <mergeCell ref="C7:C8"/>
    <mergeCell ref="D7:D8"/>
    <mergeCell ref="E7:E8"/>
    <mergeCell ref="F7:H7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29 stycznia</vt:lpstr>
      <vt:lpstr>'29 stycznia'!Tytuły_wydruku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2025-02-03T12:35:14Z</cp:lastPrinted>
  <dcterms:created xsi:type="dcterms:W3CDTF">2020-11-30T14:46:42Z</dcterms:created>
  <dcterms:modified xsi:type="dcterms:W3CDTF">2025-02-03T12:35:17Z</dcterms:modified>
</cp:coreProperties>
</file>